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0.xml" ContentType="application/vnd.openxmlformats-officedocument.drawingml.chart+xml"/>
  <Override PartName="/xl/drawings/drawing17.xml" ContentType="application/vnd.openxmlformats-officedocument.drawingml.chartshapes+xml"/>
  <Override PartName="/xl/charts/chart11.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2.xml" ContentType="application/vnd.openxmlformats-officedocument.drawingml.chart+xml"/>
  <Override PartName="/xl/drawings/drawing20.xml" ContentType="application/vnd.openxmlformats-officedocument.drawingml.chartshapes+xml"/>
  <Override PartName="/xl/charts/chart13.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4.xml" ContentType="application/vnd.openxmlformats-officedocument.drawingml.chart+xml"/>
  <Override PartName="/xl/drawings/drawing2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hidePivotFieldList="1"/>
  <mc:AlternateContent xmlns:mc="http://schemas.openxmlformats.org/markup-compatibility/2006">
    <mc:Choice Requires="x15">
      <x15ac:absPath xmlns:x15ac="http://schemas.microsoft.com/office/spreadsheetml/2010/11/ac" url="C:\usr\excel\Balanza Comercio exterior\Balanza_comercio_2018\Mayo\"/>
    </mc:Choice>
  </mc:AlternateContent>
  <bookViews>
    <workbookView xWindow="-108" yWindow="276" windowWidth="11340" windowHeight="7716" tabRatio="923"/>
  </bookViews>
  <sheets>
    <sheet name="Portada " sheetId="26" r:id="rId1"/>
    <sheet name="TitulosGraficos" sheetId="86" state="hidden" r:id="rId2"/>
    <sheet name="balanza_periodos" sheetId="11" r:id="rId3"/>
    <sheet name="balanza_anuales" sheetId="88" r:id="rId4"/>
    <sheet name="evolución_comercio" sheetId="22" r:id="rId5"/>
    <sheet name="balanza productos_clase_sector" sheetId="18" r:id="rId6"/>
    <sheet name="zona economica" sheetId="1" r:id="rId7"/>
    <sheet name="prin paises exp e imp" sheetId="4" r:id="rId8"/>
    <sheet name="prin prod exp e imp" sheetId="5" r:id="rId9"/>
    <sheet name="Principales Rubros" sheetId="24" r:id="rId10"/>
    <sheet name="productos" sheetId="12" r:id="rId11"/>
  </sheets>
  <definedNames>
    <definedName name="_xlnm.Print_Area" localSheetId="5">'balanza productos_clase_sector'!$A$1:$F$81</definedName>
    <definedName name="_xlnm.Print_Area" localSheetId="3">balanza_anuales!$A$1:$H$41</definedName>
    <definedName name="_xlnm.Print_Area" localSheetId="2">balanza_periodos!$A$1:$F$41</definedName>
    <definedName name="_xlnm.Print_Area" localSheetId="4">evolución_comercio!$A$1:$F$73</definedName>
    <definedName name="_xlnm.Print_Area" localSheetId="0">'Portada '!$A$1:$H$132</definedName>
    <definedName name="_xlnm.Print_Area" localSheetId="7">'prin paises exp e imp'!$A$1:$F$95</definedName>
    <definedName name="_xlnm.Print_Area" localSheetId="8">'prin prod exp e imp'!$A$1:$G$98</definedName>
    <definedName name="_xlnm.Print_Area" localSheetId="10">productos!$A$1:$J$430</definedName>
    <definedName name="_xlnm.Print_Area" localSheetId="6">'zona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71027" concurrentCalc="0"/>
</workbook>
</file>

<file path=xl/calcChain.xml><?xml version="1.0" encoding="utf-8"?>
<calcChain xmlns="http://schemas.openxmlformats.org/spreadsheetml/2006/main">
  <c r="C2" i="86" l="1"/>
  <c r="D2" i="86"/>
  <c r="E2" i="86"/>
  <c r="F2" i="86"/>
  <c r="G2" i="86"/>
  <c r="H2" i="86"/>
  <c r="I2" i="86"/>
  <c r="J2" i="86"/>
  <c r="B2" i="86"/>
  <c r="B4" i="86"/>
  <c r="J4" i="86"/>
  <c r="I4" i="86"/>
  <c r="H4" i="86"/>
  <c r="G4" i="86"/>
  <c r="F4" i="86"/>
  <c r="E4" i="86"/>
  <c r="D4" i="86"/>
  <c r="C4" i="86"/>
  <c r="J5" i="86"/>
  <c r="I5" i="86"/>
  <c r="H5" i="86"/>
  <c r="G5" i="86"/>
  <c r="F5" i="86"/>
  <c r="E5" i="86"/>
  <c r="D5" i="86"/>
  <c r="C5" i="86"/>
  <c r="B5" i="86"/>
</calcChain>
</file>

<file path=xl/sharedStrings.xml><?xml version="1.0" encoding="utf-8"?>
<sst xmlns="http://schemas.openxmlformats.org/spreadsheetml/2006/main" count="914" uniqueCount="507">
  <si>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</si>
  <si>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</si>
  <si>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</si>
  <si>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</si>
  <si>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</si>
  <si>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</si>
  <si>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</si>
  <si>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</si>
  <si>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</si>
  <si>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</si>
  <si>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</si>
  <si>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</si>
  <si>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</si>
  <si>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</si>
  <si>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</si>
  <si>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</si>
  <si>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</si>
  <si>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</si>
  <si>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</si>
  <si>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</si>
  <si>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</si>
  <si>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</si>
  <si>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</si>
  <si>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</si>
  <si>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</si>
  <si>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</si>
  <si>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</si>
  <si>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</si>
  <si>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</si>
  <si>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</si>
  <si>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</si>
  <si>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</si>
  <si>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</si>
  <si>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</si>
  <si>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</si>
  <si>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</si>
  <si>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</si>
  <si>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</si>
  <si>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</si>
  <si>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</si>
  <si>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</si>
  <si>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</si>
  <si>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</si>
  <si>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</si>
  <si>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</si>
  <si>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</si>
  <si>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</si>
  <si>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</si>
  <si>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</si>
  <si>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</si>
  <si>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</si>
  <si>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</si>
  <si>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</si>
  <si>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Gráfico</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</si>
  <si>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</si>
  <si>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</si>
  <si>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</si>
  <si>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</si>
  <si>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</si>
  <si>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</si>
  <si>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</si>
  <si>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</si>
  <si>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</si>
  <si>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</si>
  <si>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</si>
  <si>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</si>
  <si>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</si>
  <si>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</si>
  <si>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</si>
  <si>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</si>
  <si>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</si>
  <si>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</si>
  <si>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</si>
  <si>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</si>
  <si>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</si>
  <si>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</si>
  <si>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</si>
  <si>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</si>
  <si>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</si>
  <si>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</si>
  <si>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</si>
  <si>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Cebada</t>
  </si>
  <si>
    <t>Otros productos silvoagropecuarios</t>
  </si>
  <si>
    <t>Arroz descascarillado</t>
  </si>
  <si>
    <t>Arroz blanqueado</t>
  </si>
  <si>
    <t>Arroz partido</t>
  </si>
  <si>
    <t>Harina de trigo</t>
  </si>
  <si>
    <t>Aceite de soja en bruto</t>
  </si>
  <si>
    <t>Aceite de soja refinado</t>
  </si>
  <si>
    <t>Mezclas de aceites</t>
  </si>
  <si>
    <t xml:space="preserve">  Nº 11</t>
  </si>
  <si>
    <t xml:space="preserve">  Nº 12</t>
  </si>
  <si>
    <t>No coníferas</t>
  </si>
  <si>
    <t>Madera aserrada otras</t>
  </si>
  <si>
    <t>Código</t>
  </si>
  <si>
    <t>Manzanas</t>
  </si>
  <si>
    <t>Kiwis</t>
  </si>
  <si>
    <t>Ciruelas</t>
  </si>
  <si>
    <t>Melocotones (duraznos)</t>
  </si>
  <si>
    <t>Cerezas</t>
  </si>
  <si>
    <t>Nueces de nogal con cáscara</t>
  </si>
  <si>
    <t>Naranjas</t>
  </si>
  <si>
    <t>Vino con denominación de origen</t>
  </si>
  <si>
    <t>Los demás vinos</t>
  </si>
  <si>
    <t>Leche condensada</t>
  </si>
  <si>
    <t>Volumen (toneladas)</t>
  </si>
  <si>
    <t>Corea del Sur</t>
  </si>
  <si>
    <t xml:space="preserve">  Nº 13</t>
  </si>
  <si>
    <t xml:space="preserve">  Nº 14</t>
  </si>
  <si>
    <t>Conservas</t>
  </si>
  <si>
    <t xml:space="preserve">  Nº 15</t>
  </si>
  <si>
    <t>Ajos</t>
  </si>
  <si>
    <t>Cebollas</t>
  </si>
  <si>
    <t>Chalotes</t>
  </si>
  <si>
    <t>Espárragos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</si>
  <si>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</si>
  <si>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</si>
  <si>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</si>
  <si>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</si>
  <si>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</si>
  <si>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</si>
  <si>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</si>
  <si>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</si>
  <si>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</si>
  <si>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</si>
  <si>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</si>
  <si>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</si>
  <si>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</si>
  <si>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</si>
  <si>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Las demás preparaciones alimenticias nencop</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</si>
  <si>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</si>
  <si>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</si>
  <si>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</si>
  <si>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</si>
  <si>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</si>
  <si>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</si>
  <si>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</si>
  <si>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</si>
  <si>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</si>
  <si>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</si>
  <si>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</si>
  <si>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</si>
  <si>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</si>
  <si>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</si>
  <si>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</si>
  <si>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</si>
  <si>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</si>
  <si>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</si>
  <si>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</si>
  <si>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</si>
  <si>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</si>
  <si>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</si>
  <si>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</si>
  <si>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</si>
  <si>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</si>
  <si>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</si>
  <si>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</si>
  <si>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</si>
  <si>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</si>
  <si>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</si>
  <si>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</si>
  <si>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</si>
  <si>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</si>
  <si>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</si>
  <si>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</si>
  <si>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</si>
  <si>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</si>
  <si>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</si>
  <si>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</si>
  <si>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</si>
  <si>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</si>
  <si>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</si>
  <si>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</si>
  <si>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</si>
  <si>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Cuadro N° 8</t>
  </si>
  <si>
    <t>Uvas</t>
  </si>
  <si>
    <t>Limones</t>
  </si>
  <si>
    <t>Avellanas con cáscara, frescas o secas</t>
  </si>
  <si>
    <t>Frutos secos</t>
  </si>
  <si>
    <t>Fruta fresca</t>
  </si>
  <si>
    <t>Otros vinos y alcoholes</t>
  </si>
  <si>
    <t>Herbicidas</t>
  </si>
  <si>
    <t>Fungicidas</t>
  </si>
  <si>
    <t>Insecticidas</t>
  </si>
  <si>
    <t>Otros agroquímicos</t>
  </si>
  <si>
    <t>Fertilizantes</t>
  </si>
  <si>
    <t>Urea</t>
  </si>
  <si>
    <t>Superfosfatos</t>
  </si>
  <si>
    <t>Otros fertilizantes</t>
  </si>
  <si>
    <t>Medicamentos veterinarios</t>
  </si>
  <si>
    <t>Antibióticos</t>
  </si>
  <si>
    <t>Vacunas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</si>
  <si>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</si>
  <si>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</si>
  <si>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</si>
  <si>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</si>
  <si>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</si>
  <si>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</si>
  <si>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</si>
  <si>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</si>
  <si>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</si>
  <si>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</si>
  <si>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</si>
  <si>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</si>
  <si>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 16</t>
  </si>
  <si>
    <t>Cuadro N° 17</t>
  </si>
  <si>
    <t>Cuadro N° 18</t>
  </si>
  <si>
    <t>Cuadro N° 19</t>
  </si>
  <si>
    <t xml:space="preserve">  Nº 17</t>
  </si>
  <si>
    <t xml:space="preserve">  Nº 18</t>
  </si>
  <si>
    <t>Las demás confituras, jaleas y mermeladas, puré y pastas de frutas</t>
  </si>
  <si>
    <t>Frambuesas</t>
  </si>
  <si>
    <t>Frutillas</t>
  </si>
  <si>
    <t>Moras</t>
  </si>
  <si>
    <t>Las demás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</si>
  <si>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</si>
  <si>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</si>
  <si>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</si>
  <si>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</si>
  <si>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</si>
  <si>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</si>
  <si>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</si>
  <si>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</si>
  <si>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</si>
  <si>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</si>
  <si>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</si>
  <si>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</si>
  <si>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</si>
  <si>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</si>
  <si>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</si>
  <si>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</si>
  <si>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</si>
  <si>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</si>
  <si>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</si>
  <si>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</si>
  <si>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</si>
  <si>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</si>
  <si>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</si>
  <si>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</si>
  <si>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</si>
  <si>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</si>
  <si>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</si>
  <si>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</si>
  <si>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</si>
  <si>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</si>
  <si>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</si>
  <si>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</si>
  <si>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</si>
  <si>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</si>
  <si>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</si>
  <si>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</si>
  <si>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</si>
  <si>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importaciones silvoagropecuarias por sector</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</si>
  <si>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</si>
  <si>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</si>
  <si>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</si>
  <si>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</si>
  <si>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</si>
  <si>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</si>
  <si>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</si>
  <si>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</si>
  <si>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</si>
  <si>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</si>
  <si>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Primario</t>
  </si>
  <si>
    <t>Industrial</t>
  </si>
  <si>
    <t>Insumos</t>
  </si>
  <si>
    <t>Productos</t>
  </si>
  <si>
    <t xml:space="preserve">  Nº 19</t>
  </si>
  <si>
    <t xml:space="preserve">Principales rubros exportados </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</si>
  <si>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</si>
  <si>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</si>
  <si>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</si>
  <si>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</si>
  <si>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</si>
  <si>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</si>
  <si>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</si>
  <si>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</si>
  <si>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</si>
  <si>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</si>
  <si>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</si>
  <si>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</si>
  <si>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</si>
  <si>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</si>
  <si>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</si>
  <si>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</si>
  <si>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</si>
  <si>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</si>
  <si>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</si>
  <si>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Cuadro N° 20</t>
  </si>
  <si>
    <t>Exportaciones de insumos y maquinaria</t>
  </si>
  <si>
    <t xml:space="preserve">  Nº 20</t>
  </si>
  <si>
    <t>Extracción de aceites</t>
  </si>
  <si>
    <t>Cerveza de malta</t>
  </si>
  <si>
    <t>Celulosa cruda coníferas</t>
  </si>
  <si>
    <t>Celulosa cruda no coníferas</t>
  </si>
  <si>
    <t>Madera aserrada coníferas</t>
  </si>
  <si>
    <t>Madera aserrada no coníferas</t>
  </si>
  <si>
    <t>Total frutas</t>
  </si>
  <si>
    <t>Total semillas</t>
  </si>
  <si>
    <t>Total flores/bulbos/musgos</t>
  </si>
  <si>
    <t>Total hortalizas y tubérculos</t>
  </si>
  <si>
    <t>Total vinos y alcoholes</t>
  </si>
  <si>
    <t>Aceite de palta</t>
  </si>
  <si>
    <t>Naranja</t>
  </si>
  <si>
    <t>Papas</t>
  </si>
  <si>
    <t>Trigo duro</t>
  </si>
  <si>
    <t>Nabo</t>
  </si>
  <si>
    <t>Girasol</t>
  </si>
  <si>
    <t>Mostaza</t>
  </si>
  <si>
    <t>Cártamo</t>
  </si>
  <si>
    <t>Remolacha azucarera para siembra</t>
  </si>
  <si>
    <t>Hortalizas</t>
  </si>
  <si>
    <t>Semillas, frutos y esporas, para siembra</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</si>
  <si>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</si>
  <si>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</si>
  <si>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</si>
  <si>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Azucenas frescas</t>
  </si>
  <si>
    <t>Las demás flores</t>
  </si>
  <si>
    <t>Mezclas de vinos blancos</t>
  </si>
  <si>
    <t>Merlot</t>
  </si>
  <si>
    <t>Syrah</t>
  </si>
  <si>
    <t>Los demás vinos tintos</t>
  </si>
  <si>
    <t>Damascos</t>
  </si>
  <si>
    <t>Duraznos</t>
  </si>
  <si>
    <t>Compotas</t>
  </si>
  <si>
    <t>Aceitunas</t>
  </si>
  <si>
    <t>Peras</t>
  </si>
  <si>
    <t>Otras frutas</t>
  </si>
  <si>
    <t>Arvejas</t>
  </si>
  <si>
    <t>Zapallos</t>
  </si>
  <si>
    <t>Guatemala</t>
  </si>
  <si>
    <t>Francia</t>
  </si>
  <si>
    <t>Italia</t>
  </si>
  <si>
    <t>Rusia</t>
  </si>
  <si>
    <t>Amapola</t>
  </si>
  <si>
    <t>Maíz dulce</t>
  </si>
  <si>
    <t>Semillas de plantas herbáceas usadas principalmente por sus flores</t>
  </si>
  <si>
    <t>Almendras con cáscara, frescas o secas</t>
  </si>
  <si>
    <r>
      <t>Plaguicidas y productos químicos</t>
    </r>
    <r>
      <rPr>
        <b/>
        <vertAlign val="superscript"/>
        <sz val="8"/>
        <rFont val="Arial"/>
        <family val="2"/>
      </rPr>
      <t>1</t>
    </r>
  </si>
  <si>
    <t>Alcachofas</t>
  </si>
  <si>
    <t>Sorgo de grano</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</si>
  <si>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</si>
  <si>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</si>
  <si>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</si>
  <si>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</si>
  <si>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</si>
  <si>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</si>
  <si>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</si>
  <si>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</si>
  <si>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</si>
  <si>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</si>
  <si>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</si>
  <si>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Nectarines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</si>
  <si>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</si>
  <si>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</si>
  <si>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</si>
  <si>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</si>
  <si>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</si>
  <si>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</si>
  <si>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</si>
  <si>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Otros lácteos</t>
  </si>
  <si>
    <t>Pinot Noir</t>
  </si>
  <si>
    <t>Mezclas de vino tinto</t>
  </si>
  <si>
    <t>Los demás vinos capacidad inferior o igual a 2 lts.</t>
  </si>
  <si>
    <t>Chardonnay</t>
  </si>
  <si>
    <t>Los demás vinos blancos</t>
  </si>
  <si>
    <t>Otros insumos</t>
  </si>
  <si>
    <t>Pasta química de maderas distintas a las coníferas, a la sosa (soda) o al sulfato, excepto para disolver, semiblanqueada o blanqueada</t>
  </si>
  <si>
    <t>Coníferas</t>
  </si>
  <si>
    <t>Avena</t>
  </si>
  <si>
    <t>Aceites de nabo (nabina) o de colza, de bajo contenido ácido erúcico, en bruto</t>
  </si>
  <si>
    <t>España</t>
  </si>
  <si>
    <t>Taiwán</t>
  </si>
  <si>
    <t>Maderas elaboradas</t>
  </si>
  <si>
    <t>Madera elaborada coníferas</t>
  </si>
  <si>
    <t>Madera elaborada no coníferas</t>
  </si>
  <si>
    <t>Porotos y frejoles</t>
  </si>
  <si>
    <t>Maíz</t>
  </si>
  <si>
    <t>Habas de soja</t>
  </si>
  <si>
    <t>Forrajera</t>
  </si>
  <si>
    <t>Flores de corte</t>
  </si>
  <si>
    <t>Los demás follajes frescos</t>
  </si>
  <si>
    <t>Los demás vinos (con D.O.)</t>
  </si>
  <si>
    <t>Los demás bulbos</t>
  </si>
  <si>
    <t>David Cohen Pacini</t>
  </si>
  <si>
    <t>ene - dic</t>
  </si>
  <si>
    <t>Las demás preparaciones de los tipos utilizados para la alimentación de los animales</t>
  </si>
  <si>
    <t>Embutidos y productos similares</t>
  </si>
  <si>
    <t>Castañas, frescas o secas, incluso sin cáscara</t>
  </si>
  <si>
    <t>Otros jugos</t>
  </si>
  <si>
    <t>Pasta química de coníferas a la sosa (soda) o al sulfato, excepto para disolver, cruda</t>
  </si>
  <si>
    <t>Pasta química de coníferas a la sosa (soda) o al sulfato, excepto para disolver, semiblanqueada o blanqueada</t>
  </si>
  <si>
    <t>Uvas frescas</t>
  </si>
  <si>
    <t>Maderas en bruto ***</t>
  </si>
  <si>
    <t>** Cifras en Metros Cúbicos</t>
  </si>
  <si>
    <t>Los demás vinos con capacidad mayor a 2 lts</t>
  </si>
  <si>
    <t>Arándanos rojos, azules, mirtilos y demás frutos del género Vaccinium</t>
  </si>
  <si>
    <t>Las demás maderas en plaquitas o partículas no coníferas</t>
  </si>
  <si>
    <t>Las demás carnes porcinas congeladas</t>
  </si>
  <si>
    <t>Manzanas frescas</t>
  </si>
  <si>
    <t>Trozos y despojos comestibles de gallo o gallina, congelados</t>
  </si>
  <si>
    <t>Carne bovina deshuesada fresca o refrigerada</t>
  </si>
  <si>
    <t>Mezclas de aceites, animales o vegetales y animales con vegetales</t>
  </si>
  <si>
    <t>Tortas y residuos de soja</t>
  </si>
  <si>
    <t>Los demás quesos</t>
  </si>
  <si>
    <t>Almendras sin cáscara</t>
  </si>
  <si>
    <t>Aceite de girasol refinado</t>
  </si>
  <si>
    <t>Teléfono :(56- 2) 23973000</t>
  </si>
  <si>
    <t>Fax :(56- 2) 23973111</t>
  </si>
  <si>
    <t>Teatinos 40, piso 8. Santiago, Chile</t>
  </si>
  <si>
    <t>GRÁFICO:</t>
  </si>
  <si>
    <t>Las demás semillas</t>
  </si>
  <si>
    <t>Maquinaria (unidades)</t>
  </si>
  <si>
    <t>UE ( 28 )</t>
  </si>
  <si>
    <t>Exportaciones silvoagropecuarias por clase</t>
  </si>
  <si>
    <t>Exportaciones silvoagropecuarias por sector</t>
  </si>
  <si>
    <t>Exportación de productos silvoagropecuarios por zona económica</t>
  </si>
  <si>
    <t>Importación de productos silvoagropecuarios por zona económica</t>
  </si>
  <si>
    <t>Exportación de productos silvoagropecuarios por país de  destino</t>
  </si>
  <si>
    <t>Arándanos</t>
  </si>
  <si>
    <t>Total insumos y maquinaria</t>
  </si>
  <si>
    <t>Nitrato de amonio</t>
  </si>
  <si>
    <t>Fosfato diamónico</t>
  </si>
  <si>
    <t>Fosfato monoamónico</t>
  </si>
  <si>
    <t>Otros insumos veterinarios</t>
  </si>
  <si>
    <r>
      <t xml:space="preserve">Mandarinas, clementinas, </t>
    </r>
    <r>
      <rPr>
        <i/>
        <sz val="8"/>
        <rFont val="Arial"/>
        <family val="2"/>
      </rPr>
      <t>wilking</t>
    </r>
    <r>
      <rPr>
        <sz val="8"/>
        <rFont val="Arial"/>
        <family val="2"/>
      </rPr>
      <t xml:space="preserve"> e híbridas</t>
    </r>
  </si>
  <si>
    <t>Mezclas preparadas o conservadas</t>
  </si>
  <si>
    <t>Zarzamoras, mora-frambuesas y grosellas</t>
  </si>
  <si>
    <t>Peonías</t>
  </si>
  <si>
    <t>Judías (porotos)</t>
  </si>
  <si>
    <t>Chenin Blanc</t>
  </si>
  <si>
    <t>Pedro Jiménez</t>
  </si>
  <si>
    <t>Pinot Blanc</t>
  </si>
  <si>
    <t>Riesling y Viognier</t>
  </si>
  <si>
    <t>Sauvignon Blanc</t>
  </si>
  <si>
    <t>Cabernet Franc</t>
  </si>
  <si>
    <t>Cabernet Sauvignon</t>
  </si>
  <si>
    <t>Carménère</t>
  </si>
  <si>
    <t>Cot (Malbec)</t>
  </si>
  <si>
    <t>** Cifras en unidades.</t>
  </si>
  <si>
    <t>Celulosa blanqueada o semiblanqueada coníferas</t>
  </si>
  <si>
    <t>Celulosa blanqueada o semiblanqueada no coníferas</t>
  </si>
  <si>
    <t>Maderas aserradas ***</t>
  </si>
  <si>
    <t>Total importaciones</t>
  </si>
  <si>
    <t>Trigo blando</t>
  </si>
  <si>
    <t>Aceite de maravilla refinado</t>
  </si>
  <si>
    <t>Aceite de maravilla en bruto</t>
  </si>
  <si>
    <t>Carne bovina refrigerada</t>
  </si>
  <si>
    <t>Carne bovina congelada</t>
  </si>
  <si>
    <t>Carne ave</t>
  </si>
  <si>
    <r>
      <rPr>
        <i/>
        <sz val="8"/>
        <rFont val="Arial"/>
        <family val="2"/>
      </rPr>
      <t>Fuente</t>
    </r>
    <r>
      <rPr>
        <sz val="8"/>
        <rFont val="Arial"/>
        <family val="2"/>
      </rPr>
      <t>: elaborado por Odepa con información del Servicio Nacional de Aduanas.  * Cifras sujetas a revisión por informes de variación de valor (IVV).</t>
    </r>
  </si>
  <si>
    <r>
      <rPr>
        <i/>
        <sz val="8"/>
        <rFont val="Arial"/>
        <family val="2"/>
      </rPr>
      <t>Fuente</t>
    </r>
    <r>
      <rPr>
        <sz val="8"/>
        <rFont val="Arial"/>
        <family val="2"/>
      </rPr>
      <t>: elaborado por Odepa con información del Servicio Nacional de Aduanas.  * Cifras sujetas a revisión por informes de variación de valor (IVV). 1/ Unidades</t>
    </r>
  </si>
  <si>
    <r>
      <rPr>
        <i/>
        <sz val="8"/>
        <rFont val="Arial"/>
        <family val="2"/>
      </rPr>
      <t>Fuente</t>
    </r>
    <r>
      <rPr>
        <sz val="8"/>
        <rFont val="Arial"/>
        <family val="2"/>
      </rPr>
      <t xml:space="preserve">: elaborado por Odepa con información del Servicio Nacional de Aduanas.  * Cifras sujetas a revisión por informes de variación de valor (IVV). </t>
    </r>
    <r>
      <rPr>
        <vertAlign val="superscript"/>
        <sz val="8"/>
        <rFont val="Arial"/>
        <family val="2"/>
      </rPr>
      <t>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</si>
  <si>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t>
    </r>
  </si>
  <si>
    <r>
      <rPr>
        <i/>
        <sz val="8"/>
        <rFont val="Arial"/>
        <family val="2"/>
      </rPr>
      <t>Fuente</t>
    </r>
    <r>
      <rPr>
        <sz val="8"/>
        <rFont val="Arial"/>
        <family val="2"/>
      </rPr>
      <t xml:space="preserve">: elaborado por Odepa con información del Servicio Nacional de Aduanas. </t>
    </r>
    <r>
      <rPr>
        <vertAlign val="superscript"/>
        <sz val="8"/>
        <rFont val="Arial"/>
        <family val="2"/>
      </rPr>
      <t xml:space="preserve"> 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</si>
  <si>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</si>
  <si>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</si>
  <si>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</si>
  <si>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r>
      <rPr>
        <i/>
        <sz val="10"/>
        <rFont val="Arial"/>
        <family val="2"/>
      </rPr>
      <t>Fuente</t>
    </r>
    <r>
      <rPr>
        <sz val="10"/>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</si>
  <si>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</si>
  <si>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</si>
  <si>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t>Valor (miles de USD FOB)*</t>
  </si>
  <si>
    <t>Valor (miles de USD FOB)</t>
  </si>
  <si>
    <t>Valor (miles de USD CIF)</t>
  </si>
  <si>
    <t>Paltas (aguacates)</t>
  </si>
  <si>
    <t>Demás vinos en envases entre 2 y 10 lts.</t>
  </si>
  <si>
    <t>Las demás con las dos hojas externas de madera de coníferas</t>
  </si>
  <si>
    <t>Las demás cerezas dulces frescas</t>
  </si>
  <si>
    <t>Las demás ciruelas frescas</t>
  </si>
  <si>
    <t>Trigo pan argentino (Triticum aestivum) para consumo, con contenido de gluten húmedo superior o igual a 18 % pero inferior a 25 %, en peso</t>
  </si>
  <si>
    <t>Maíz para consumo</t>
  </si>
  <si>
    <t>Harina de aves</t>
  </si>
  <si>
    <t>Madera simplemente aserrada de pino insigne</t>
  </si>
  <si>
    <r>
      <rPr>
        <i/>
        <sz val="8"/>
        <rFont val="Arial"/>
        <family val="2"/>
      </rPr>
      <t>Fuente</t>
    </r>
    <r>
      <rPr>
        <sz val="8"/>
        <rFont val="Arial"/>
        <family val="2"/>
      </rPr>
      <t>: elaborado por Odepa con información del Servicio Nacional de Aduanas.  * Cifras 2017 con ajuste parcial de informes de variación de valor (IVV).</t>
    </r>
  </si>
  <si>
    <t>Cocos</t>
  </si>
  <si>
    <t>Cuadro N°  5</t>
  </si>
  <si>
    <t>Cuadro N° 6</t>
  </si>
  <si>
    <t>Cuadro N°7</t>
  </si>
  <si>
    <t>Cuadro N° 12 (continuación)</t>
  </si>
  <si>
    <t>Cuadro N° 21</t>
  </si>
  <si>
    <t>Evolución de las exportaciones silvoagropecuarias por sector</t>
  </si>
  <si>
    <t>Evolución de las exportaciones silvoagropecuarias</t>
  </si>
  <si>
    <t>Evolución de las importaciones silvoagropecuarias</t>
  </si>
  <si>
    <t>Balanza de productos silvoagropecuarios, anual</t>
  </si>
  <si>
    <t>Balanza de productos silvoagropecuarios, por periodo</t>
  </si>
  <si>
    <t xml:space="preserve">  Nº 21</t>
  </si>
  <si>
    <t>Director y Representante Legal</t>
  </si>
  <si>
    <t>Gustavo Rojas Le-Bert</t>
  </si>
  <si>
    <t>Avance mensual  enero a  mayo  de  2018</t>
  </si>
  <si>
    <t xml:space="preserve">          Junio 2018</t>
  </si>
  <si>
    <t>Avance mensual enero - mayo 2018</t>
  </si>
  <si>
    <t>enero - mayo</t>
  </si>
  <si>
    <t>2018-2017</t>
  </si>
  <si>
    <t>ene-may</t>
  </si>
  <si>
    <t>ene-may 14</t>
  </si>
  <si>
    <t>ene-may 15</t>
  </si>
  <si>
    <t>ene-may 16</t>
  </si>
  <si>
    <t>ene-may 17</t>
  </si>
  <si>
    <t>ene-may 18</t>
  </si>
  <si>
    <t>2017-16</t>
  </si>
  <si>
    <t>ene-may 2017</t>
  </si>
  <si>
    <t>ene-may 2018</t>
  </si>
  <si>
    <t>Var. (%)   2018/2017</t>
  </si>
  <si>
    <t>Var % 18/17</t>
  </si>
  <si>
    <t>Partc. 2018</t>
  </si>
  <si>
    <t>enero - mayo*</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</si>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</sst>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164" formatCode="_-* #,##0.00_-;\-* #,##0.00_-;_-* &quot;-&quot;??_-;_-@_-"/>
    <numFmt numFmtId="165" formatCode="_-* #,##0.00\ _p_t_a_-;\-* #,##0.00\ _p_t_a_-;_-* &quot;-&quot;??\ _p_t_a_-;_-@_-"/>
    <numFmt numFmtId="166" formatCode="0.0"/>
    <numFmt numFmtId="167" formatCode="0.0%"/>
    <numFmt numFmtId="168" formatCode="#,##0.0"/>
    <numFmt numFmtId="169" formatCode="_-* #,##0\ _p_t_a_-;\-* #,##0\ _p_t_a_-;_-* &quot;-&quot;??\ _p_t_a_-;_-@_-"/>
    <numFmt numFmtId="170" formatCode="00000000"/>
    <numFmt numFmtId="171" formatCode="#,##0.000"/>
    <numFmt numFmtId="172" formatCode="#,##0.0000"/>
    <numFmt numFmtId="173" formatCode="_ * #,##0.0_ ;_ * \-#,##0.0_ ;_ * &quot;-&quot;_ ;_ @_ "/>
  </numFmts>
  <fonts count="55" x14ac:knownFonts="1">
    <font>
      <sz val="10"/>
      <name val="Arial"/>
    </font>
    <font>
      <sz val="10"/>
      <name val="Arial"/>
      <family val="2"/>
    </font>
    <font>
      <sz val="8"/>
      <name val="Arial"/>
      <family val="2"/>
    </font>
    <font>
      <b/>
      <sz val="8"/>
      <name val="Arial"/>
      <family val="2"/>
    </font>
    <font>
      <b/>
      <sz val="10"/>
      <name val="Arial"/>
      <family val="2"/>
    </font>
    <font>
      <sz val="10"/>
      <name val="Arial"/>
      <family val="2"/>
    </font>
    <font>
      <sz val="9"/>
      <name val="Arial"/>
      <family val="2"/>
    </font>
    <font>
      <sz val="12"/>
      <name val="Arial"/>
      <family val="2"/>
    </font>
    <font>
      <sz val="10"/>
      <color indexed="10"/>
      <name val="Arial"/>
      <family val="2"/>
    </font>
    <font>
      <b/>
      <sz val="9"/>
      <name val="Arial"/>
      <family val="2"/>
    </font>
    <font>
      <b/>
      <sz val="8"/>
      <color indexed="63"/>
      <name val="Verdana"/>
      <family val="2"/>
    </font>
    <font>
      <b/>
      <sz val="10"/>
      <color indexed="10"/>
      <name val="Arial"/>
      <family val="2"/>
    </font>
    <font>
      <sz val="10"/>
      <name val="Arial"/>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0"/>
      <color theme="10"/>
      <name val="Arial"/>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8"/>
      <color rgb="FFFF0000"/>
      <name val="Arial"/>
      <family val="2"/>
    </font>
    <font>
      <sz val="16"/>
      <color rgb="FF0066CC"/>
      <name val="Verdana"/>
      <family val="2"/>
    </font>
    <font>
      <u/>
      <sz val="10"/>
      <color theme="10"/>
      <name val="Arial"/>
      <family val="2"/>
    </font>
    <font>
      <i/>
      <sz val="8"/>
      <name val="Arial"/>
      <family val="2"/>
    </font>
    <font>
      <b/>
      <sz val="8"/>
      <name val="Verdana"/>
      <family val="2"/>
    </font>
    <font>
      <i/>
      <sz val="10"/>
      <name val="Arial"/>
      <family val="2"/>
    </font>
    <font>
      <sz val="10"/>
      <name val="Arial"/>
    </font>
  </fonts>
  <fills count="38">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6">
    <border>
      <left/>
      <right/>
      <top/>
      <bottom/>
      <diagonal/>
    </border>
    <border>
      <left/>
      <right/>
      <top/>
      <bottom style="double">
        <color indexed="55"/>
      </bottom>
      <diagonal/>
    </border>
    <border>
      <left/>
      <right/>
      <top style="thin">
        <color indexed="64"/>
      </top>
      <bottom/>
      <diagonal/>
    </border>
    <border>
      <left/>
      <right/>
      <top/>
      <bottom style="thin">
        <color indexed="6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right/>
      <top style="thin">
        <color indexed="64"/>
      </top>
      <bottom style="thin">
        <color indexed="64"/>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double">
        <color theme="1" tint="0.499984740745262"/>
      </top>
      <bottom/>
      <diagonal/>
    </border>
    <border>
      <left/>
      <right/>
      <top/>
      <bottom style="double">
        <color theme="1" tint="0.499984740745262"/>
      </bottom>
      <diagonal/>
    </border>
    <border>
      <left/>
      <right/>
      <top style="double">
        <color theme="1" tint="0.499984740745262"/>
      </top>
      <bottom style="thin">
        <color theme="1" tint="0.499984740745262"/>
      </bottom>
      <diagonal/>
    </border>
    <border>
      <left/>
      <right/>
      <top style="thin">
        <color theme="1" tint="0.499984740745262"/>
      </top>
      <bottom style="double">
        <color theme="1" tint="0.499984740745262"/>
      </bottom>
      <diagonal/>
    </border>
    <border>
      <left/>
      <right/>
      <top style="thin">
        <color theme="1" tint="0.499984740745262"/>
      </top>
      <bottom style="thin">
        <color theme="1" tint="0.499984740745262"/>
      </bottom>
      <diagonal/>
    </border>
    <border>
      <left/>
      <right/>
      <top/>
      <bottom style="thin">
        <color theme="1" tint="0.499984740745262"/>
      </bottom>
      <diagonal/>
    </border>
    <border>
      <left/>
      <right/>
      <top style="thin">
        <color theme="1" tint="0.499984740745262"/>
      </top>
      <bottom/>
      <diagonal/>
    </border>
    <border>
      <left/>
      <right/>
      <top style="thin">
        <color indexed="64"/>
      </top>
      <bottom style="thin">
        <color indexed="55"/>
      </bottom>
      <diagonal/>
    </border>
  </borders>
  <cellStyleXfs count="71">
    <xf numFmtId="0" fontId="0" fillId="0" borderId="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3" fillId="22" borderId="0" applyNumberFormat="0" applyBorder="0" applyAlignment="0" applyProtection="0"/>
    <xf numFmtId="0" fontId="24" fillId="23" borderId="9" applyNumberFormat="0" applyAlignment="0" applyProtection="0"/>
    <xf numFmtId="0" fontId="25" fillId="24" borderId="10" applyNumberFormat="0" applyAlignment="0" applyProtection="0"/>
    <xf numFmtId="0" fontId="26" fillId="0" borderId="11" applyNumberFormat="0" applyFill="0" applyAlignment="0" applyProtection="0"/>
    <xf numFmtId="0" fontId="27" fillId="0" borderId="0" applyNumberFormat="0" applyFill="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8" fillId="31" borderId="9" applyNumberFormat="0" applyAlignment="0" applyProtection="0"/>
    <xf numFmtId="0" fontId="29" fillId="0" borderId="0" applyNumberFormat="0" applyFill="0" applyBorder="0" applyAlignment="0" applyProtection="0">
      <alignment vertical="top"/>
      <protection locked="0"/>
    </xf>
    <xf numFmtId="0" fontId="30" fillId="32"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31" fillId="33" borderId="0" applyNumberFormat="0" applyBorder="0" applyAlignment="0" applyProtection="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7" fillId="0" borderId="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9" fontId="1" fillId="0" borderId="0" applyFont="0" applyFill="0" applyBorder="0" applyAlignment="0" applyProtection="0"/>
    <xf numFmtId="9" fontId="20" fillId="0" borderId="0" applyFont="0" applyFill="0" applyBorder="0" applyAlignment="0" applyProtection="0"/>
    <xf numFmtId="0" fontId="2" fillId="0" borderId="0" applyBorder="0" applyProtection="0">
      <alignment horizontal="left" vertical="top"/>
      <protection locked="0"/>
    </xf>
    <xf numFmtId="0" fontId="32" fillId="23" borderId="13"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4" applyNumberFormat="0" applyFill="0" applyAlignment="0" applyProtection="0"/>
    <xf numFmtId="0" fontId="37" fillId="0" borderId="15" applyNumberFormat="0" applyFill="0" applyAlignment="0" applyProtection="0"/>
    <xf numFmtId="0" fontId="27" fillId="0" borderId="16" applyNumberFormat="0" applyFill="0" applyAlignment="0" applyProtection="0"/>
    <xf numFmtId="0" fontId="38" fillId="0" borderId="17" applyNumberFormat="0" applyFill="0" applyAlignment="0" applyProtection="0"/>
    <xf numFmtId="0" fontId="50" fillId="0" borderId="0" applyNumberFormat="0" applyFill="0" applyBorder="0" applyAlignment="0" applyProtection="0"/>
    <xf numFmtId="41" fontId="54" fillId="0" borderId="0" applyFont="0" applyFill="0" applyBorder="0" applyAlignment="0" applyProtection="0"/>
  </cellStyleXfs>
  <cellXfs count="339">
    <xf numFmtId="0" fontId="0" fillId="0" borderId="0" xfId="0"/>
    <xf numFmtId="0" fontId="5" fillId="0" borderId="0" xfId="0" applyFont="1"/>
    <xf numFmtId="0" fontId="4" fillId="0" borderId="0" xfId="0" applyFont="1"/>
    <xf numFmtId="167" fontId="2" fillId="2" borderId="0" xfId="58" applyNumberFormat="1" applyFont="1" applyFill="1" applyBorder="1"/>
    <xf numFmtId="0" fontId="2" fillId="3" borderId="0" xfId="0" applyFont="1" applyFill="1"/>
    <xf numFmtId="3" fontId="2" fillId="3" borderId="0" xfId="0" applyNumberFormat="1" applyFont="1" applyFill="1"/>
    <xf numFmtId="3" fontId="5" fillId="0" borderId="0" xfId="0" applyNumberFormat="1" applyFont="1"/>
    <xf numFmtId="0" fontId="5" fillId="2" borderId="0" xfId="0" applyFont="1" applyFill="1"/>
    <xf numFmtId="0" fontId="2" fillId="3" borderId="0" xfId="0" applyFont="1" applyFill="1" applyAlignment="1">
      <alignment horizontal="center"/>
    </xf>
    <xf numFmtId="0" fontId="2" fillId="0" borderId="0" xfId="0" applyFont="1" applyFill="1" applyBorder="1"/>
    <xf numFmtId="0" fontId="2" fillId="0" borderId="0" xfId="0" applyFont="1" applyFill="1"/>
    <xf numFmtId="3" fontId="2" fillId="0" borderId="0" xfId="0" applyNumberFormat="1" applyFont="1" applyFill="1" applyBorder="1"/>
    <xf numFmtId="168" fontId="2" fillId="0" borderId="0" xfId="0" applyNumberFormat="1" applyFont="1" applyFill="1" applyBorder="1"/>
    <xf numFmtId="3" fontId="2" fillId="0" borderId="0" xfId="0" applyNumberFormat="1" applyFont="1" applyFill="1" applyAlignment="1">
      <alignment vertical="center"/>
    </xf>
    <xf numFmtId="0" fontId="2" fillId="0" borderId="0" xfId="0" applyFont="1" applyFill="1" applyAlignment="1">
      <alignment vertical="center"/>
    </xf>
    <xf numFmtId="168" fontId="2" fillId="0" borderId="0" xfId="0" applyNumberFormat="1" applyFont="1" applyFill="1" applyAlignment="1">
      <alignment vertical="center"/>
    </xf>
    <xf numFmtId="168" fontId="3" fillId="0" borderId="0" xfId="0" applyNumberFormat="1" applyFont="1" applyFill="1" applyBorder="1"/>
    <xf numFmtId="0" fontId="3" fillId="0" borderId="0" xfId="0" applyFont="1" applyFill="1" applyBorder="1"/>
    <xf numFmtId="3" fontId="3" fillId="0" borderId="0" xfId="0" applyNumberFormat="1" applyFont="1" applyFill="1" applyBorder="1"/>
    <xf numFmtId="168"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xf numFmtId="3" fontId="5" fillId="0" borderId="0" xfId="0" applyNumberFormat="1" applyFont="1" applyFill="1" applyBorder="1"/>
    <xf numFmtId="169" fontId="5" fillId="0" borderId="0" xfId="33" applyNumberFormat="1" applyFont="1"/>
    <xf numFmtId="169" fontId="5" fillId="0" borderId="0" xfId="33" applyNumberFormat="1" applyFont="1" applyBorder="1"/>
    <xf numFmtId="0" fontId="4" fillId="0" borderId="0" xfId="0" applyFont="1" applyFill="1" applyBorder="1" applyAlignment="1">
      <alignment horizontal="left"/>
    </xf>
    <xf numFmtId="167" fontId="4" fillId="0" borderId="0" xfId="58" applyNumberFormat="1" applyFont="1" applyFill="1" applyBorder="1"/>
    <xf numFmtId="166" fontId="4" fillId="0" borderId="0" xfId="0" applyNumberFormat="1" applyFont="1" applyFill="1" applyBorder="1"/>
    <xf numFmtId="0" fontId="5" fillId="0" borderId="0" xfId="0" applyFont="1" applyFill="1" applyBorder="1"/>
    <xf numFmtId="3" fontId="5" fillId="0" borderId="0" xfId="0" applyNumberFormat="1" applyFont="1" applyFill="1"/>
    <xf numFmtId="167" fontId="5" fillId="0" borderId="0" xfId="58" applyNumberFormat="1" applyFont="1" applyFill="1" applyBorder="1"/>
    <xf numFmtId="0" fontId="4" fillId="0" borderId="0" xfId="0" applyFont="1" applyFill="1" applyBorder="1"/>
    <xf numFmtId="166" fontId="5" fillId="0" borderId="0" xfId="0" applyNumberFormat="1" applyFont="1" applyFill="1" applyBorder="1"/>
    <xf numFmtId="0" fontId="5" fillId="0" borderId="0" xfId="0" applyFont="1" applyFill="1"/>
    <xf numFmtId="0" fontId="4" fillId="0" borderId="0" xfId="0" applyFont="1" applyFill="1"/>
    <xf numFmtId="0" fontId="4" fillId="0" borderId="0" xfId="0" applyFont="1" applyFill="1" applyBorder="1" applyAlignment="1">
      <alignment horizontal="center"/>
    </xf>
    <xf numFmtId="169" fontId="5" fillId="0" borderId="0" xfId="33" applyNumberFormat="1" applyFont="1" applyFill="1" applyBorder="1"/>
    <xf numFmtId="0" fontId="4" fillId="0" borderId="18" xfId="0" applyFont="1" applyFill="1" applyBorder="1" applyAlignment="1">
      <alignment horizontal="left"/>
    </xf>
    <xf numFmtId="0" fontId="4" fillId="0" borderId="19" xfId="0" applyFont="1" applyFill="1" applyBorder="1" applyAlignment="1">
      <alignment horizontal="center"/>
    </xf>
    <xf numFmtId="3" fontId="0" fillId="0" borderId="0" xfId="0" applyNumberFormat="1"/>
    <xf numFmtId="0" fontId="5" fillId="0" borderId="0" xfId="0" applyFont="1" applyBorder="1" applyAlignment="1"/>
    <xf numFmtId="169" fontId="0" fillId="0" borderId="0" xfId="33" applyNumberFormat="1" applyFont="1" applyBorder="1" applyAlignment="1">
      <alignment horizontal="center"/>
    </xf>
    <xf numFmtId="10" fontId="2" fillId="3" borderId="0" xfId="0" applyNumberFormat="1" applyFont="1" applyFill="1" applyBorder="1"/>
    <xf numFmtId="3" fontId="2" fillId="3" borderId="0" xfId="0" applyNumberFormat="1" applyFont="1" applyFill="1" applyBorder="1"/>
    <xf numFmtId="167" fontId="2" fillId="3" borderId="0" xfId="58" applyNumberFormat="1" applyFont="1" applyFill="1" applyBorder="1" applyAlignment="1">
      <alignment horizontal="center"/>
    </xf>
    <xf numFmtId="0" fontId="2" fillId="3" borderId="0" xfId="0" applyFont="1" applyFill="1" applyBorder="1"/>
    <xf numFmtId="3" fontId="2" fillId="3" borderId="0" xfId="0" applyNumberFormat="1" applyFont="1" applyFill="1" applyBorder="1" applyAlignment="1">
      <alignment horizontal="center"/>
    </xf>
    <xf numFmtId="0" fontId="3" fillId="2" borderId="19" xfId="0" applyFont="1" applyFill="1" applyBorder="1" applyAlignment="1">
      <alignment horizontal="right"/>
    </xf>
    <xf numFmtId="0" fontId="3" fillId="3" borderId="19" xfId="0" applyFont="1" applyFill="1" applyBorder="1" applyAlignment="1">
      <alignment horizontal="center"/>
    </xf>
    <xf numFmtId="0" fontId="4" fillId="0" borderId="20" xfId="0" quotePrefix="1" applyFont="1" applyFill="1" applyBorder="1" applyAlignment="1">
      <alignment horizontal="center"/>
    </xf>
    <xf numFmtId="0" fontId="4" fillId="0" borderId="20" xfId="0" applyFont="1" applyFill="1" applyBorder="1" applyAlignment="1">
      <alignment horizontal="right"/>
    </xf>
    <xf numFmtId="0" fontId="4" fillId="0" borderId="21" xfId="0" applyFont="1" applyFill="1" applyBorder="1" applyAlignment="1">
      <alignment horizontal="center"/>
    </xf>
    <xf numFmtId="0" fontId="4" fillId="0" borderId="21" xfId="0" applyFont="1" applyFill="1" applyBorder="1" applyAlignment="1">
      <alignment horizontal="right"/>
    </xf>
    <xf numFmtId="169" fontId="12" fillId="0" borderId="0" xfId="33" applyNumberFormat="1" applyFont="1" applyBorder="1" applyAlignment="1">
      <alignment horizontal="center"/>
    </xf>
    <xf numFmtId="0" fontId="4" fillId="0" borderId="18" xfId="0" applyFont="1" applyBorder="1"/>
    <xf numFmtId="0" fontId="4" fillId="0" borderId="22" xfId="0" applyFont="1" applyBorder="1" applyAlignment="1">
      <alignment horizontal="center"/>
    </xf>
    <xf numFmtId="0" fontId="4" fillId="0" borderId="23" xfId="0" applyFont="1" applyBorder="1"/>
    <xf numFmtId="0" fontId="8" fillId="0" borderId="0" xfId="0" applyFont="1" applyFill="1" applyBorder="1"/>
    <xf numFmtId="2" fontId="5" fillId="0" borderId="0" xfId="0" applyNumberFormat="1" applyFont="1" applyFill="1"/>
    <xf numFmtId="0" fontId="5" fillId="0" borderId="0" xfId="0" applyFont="1" applyFill="1" applyBorder="1" applyAlignment="1">
      <alignment horizontal="left"/>
    </xf>
    <xf numFmtId="166" fontId="11" fillId="0" borderId="0" xfId="0" applyNumberFormat="1" applyFont="1" applyFill="1" applyBorder="1"/>
    <xf numFmtId="0" fontId="8" fillId="0" borderId="0" xfId="0" applyFont="1" applyFill="1"/>
    <xf numFmtId="0" fontId="4" fillId="0" borderId="18" xfId="0" applyFont="1" applyFill="1" applyBorder="1"/>
    <xf numFmtId="0" fontId="4" fillId="0" borderId="18" xfId="0" applyFont="1" applyFill="1" applyBorder="1" applyAlignment="1">
      <alignment horizontal="right"/>
    </xf>
    <xf numFmtId="0" fontId="4" fillId="0" borderId="19" xfId="0" applyFont="1" applyFill="1" applyBorder="1"/>
    <xf numFmtId="3" fontId="5" fillId="0" borderId="19" xfId="0" applyNumberFormat="1" applyFont="1" applyFill="1" applyBorder="1"/>
    <xf numFmtId="167" fontId="5" fillId="0" borderId="19" xfId="58" applyNumberFormat="1" applyFont="1" applyFill="1" applyBorder="1"/>
    <xf numFmtId="0" fontId="6" fillId="0" borderId="0" xfId="0" applyFont="1" applyFill="1"/>
    <xf numFmtId="0" fontId="6" fillId="0" borderId="0" xfId="0" applyFont="1" applyFill="1" applyBorder="1"/>
    <xf numFmtId="3" fontId="6" fillId="0" borderId="0" xfId="0" applyNumberFormat="1" applyFont="1" applyFill="1"/>
    <xf numFmtId="168" fontId="6" fillId="0" borderId="0" xfId="0" applyNumberFormat="1" applyFont="1" applyFill="1"/>
    <xf numFmtId="0" fontId="9" fillId="0" borderId="0" xfId="0" applyFont="1" applyFill="1" applyBorder="1"/>
    <xf numFmtId="0" fontId="9" fillId="0" borderId="0" xfId="0" applyFont="1" applyFill="1" applyBorder="1" applyAlignment="1">
      <alignment horizontal="center"/>
    </xf>
    <xf numFmtId="166" fontId="6" fillId="0" borderId="0" xfId="0" applyNumberFormat="1" applyFont="1" applyFill="1"/>
    <xf numFmtId="3" fontId="6" fillId="0" borderId="0" xfId="0" applyNumberFormat="1" applyFont="1" applyFill="1" applyBorder="1"/>
    <xf numFmtId="0" fontId="6" fillId="0" borderId="0" xfId="0" applyFont="1" applyFill="1" applyBorder="1" applyAlignment="1">
      <alignment horizontal="right"/>
    </xf>
    <xf numFmtId="166" fontId="6" fillId="0" borderId="0" xfId="0" applyNumberFormat="1" applyFont="1" applyFill="1" applyBorder="1"/>
    <xf numFmtId="166" fontId="9" fillId="0" borderId="0" xfId="0" applyNumberFormat="1" applyFont="1" applyFill="1" applyBorder="1" applyAlignment="1">
      <alignment horizontal="center"/>
    </xf>
    <xf numFmtId="0" fontId="9" fillId="0" borderId="0" xfId="0" applyFont="1" applyFill="1" applyAlignment="1"/>
    <xf numFmtId="0" fontId="9" fillId="0" borderId="0" xfId="0" applyFont="1" applyFill="1" applyAlignment="1">
      <alignment horizontal="center"/>
    </xf>
    <xf numFmtId="1" fontId="9" fillId="0" borderId="0" xfId="0" applyNumberFormat="1" applyFont="1" applyFill="1" applyBorder="1"/>
    <xf numFmtId="3" fontId="9" fillId="0" borderId="0" xfId="0" quotePrefix="1" applyNumberFormat="1" applyFont="1" applyFill="1" applyBorder="1"/>
    <xf numFmtId="3" fontId="9" fillId="0" borderId="0" xfId="0" applyNumberFormat="1" applyFont="1" applyFill="1" applyBorder="1"/>
    <xf numFmtId="0" fontId="6" fillId="0" borderId="0" xfId="0" applyFont="1" applyFill="1" applyAlignment="1">
      <alignment horizontal="right"/>
    </xf>
    <xf numFmtId="0" fontId="2" fillId="0" borderId="0" xfId="0" applyFont="1" applyFill="1" applyBorder="1" applyAlignment="1">
      <alignment vertical="center"/>
    </xf>
    <xf numFmtId="0" fontId="2" fillId="0" borderId="4" xfId="0" applyFont="1" applyFill="1" applyBorder="1"/>
    <xf numFmtId="4" fontId="10"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8"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xf numFmtId="3" fontId="2" fillId="0" borderId="4" xfId="0" applyNumberFormat="1" applyFont="1" applyFill="1" applyBorder="1"/>
    <xf numFmtId="0" fontId="3" fillId="0" borderId="0" xfId="0" applyFont="1" applyFill="1" applyBorder="1" applyAlignment="1">
      <alignment vertical="center"/>
    </xf>
    <xf numFmtId="9" fontId="2" fillId="0" borderId="0" xfId="0" applyNumberFormat="1" applyFont="1" applyFill="1" applyAlignment="1">
      <alignment vertical="center"/>
    </xf>
    <xf numFmtId="3" fontId="2" fillId="0" borderId="0" xfId="0" applyNumberFormat="1" applyFont="1" applyFill="1"/>
    <xf numFmtId="9" fontId="2" fillId="0" borderId="0" xfId="58" applyFont="1" applyFill="1" applyAlignment="1">
      <alignment vertical="center"/>
    </xf>
    <xf numFmtId="0" fontId="2" fillId="0" borderId="0" xfId="0" applyFont="1" applyFill="1" applyBorder="1" applyAlignment="1">
      <alignment vertical="center" wrapText="1"/>
    </xf>
    <xf numFmtId="0" fontId="2" fillId="0" borderId="4" xfId="0" applyFont="1" applyFill="1" applyBorder="1" applyAlignment="1">
      <alignment vertical="center"/>
    </xf>
    <xf numFmtId="3" fontId="2" fillId="0" borderId="4" xfId="0" applyNumberFormat="1" applyFont="1" applyFill="1" applyBorder="1" applyAlignment="1">
      <alignment vertical="center"/>
    </xf>
    <xf numFmtId="0" fontId="5" fillId="0" borderId="19" xfId="0" applyFont="1" applyFill="1" applyBorder="1"/>
    <xf numFmtId="0" fontId="3" fillId="2" borderId="20" xfId="0" applyFont="1" applyFill="1" applyBorder="1" applyAlignment="1">
      <alignment horizontal="right"/>
    </xf>
    <xf numFmtId="0" fontId="3" fillId="2" borderId="20" xfId="0" applyFont="1" applyFill="1" applyBorder="1" applyAlignment="1">
      <alignment horizontal="center"/>
    </xf>
    <xf numFmtId="0" fontId="2" fillId="3" borderId="19" xfId="0" applyFont="1" applyFill="1" applyBorder="1"/>
    <xf numFmtId="3" fontId="2" fillId="3" borderId="19" xfId="0" applyNumberFormat="1" applyFont="1" applyFill="1" applyBorder="1"/>
    <xf numFmtId="167" fontId="2" fillId="2" borderId="19" xfId="58" applyNumberFormat="1" applyFont="1" applyFill="1" applyBorder="1"/>
    <xf numFmtId="167" fontId="2" fillId="3" borderId="19" xfId="58" applyNumberFormat="1" applyFont="1" applyFill="1" applyBorder="1" applyAlignment="1">
      <alignment horizontal="center"/>
    </xf>
    <xf numFmtId="0" fontId="1" fillId="0" borderId="0" xfId="0" applyFont="1"/>
    <xf numFmtId="0" fontId="4" fillId="0" borderId="0" xfId="0" applyFont="1" applyBorder="1" applyAlignment="1">
      <alignment horizontal="center"/>
    </xf>
    <xf numFmtId="0" fontId="2" fillId="0" borderId="0" xfId="0" applyFont="1"/>
    <xf numFmtId="0" fontId="4" fillId="0" borderId="0" xfId="0" applyFont="1" applyFill="1" applyAlignment="1">
      <alignment vertical="center"/>
    </xf>
    <xf numFmtId="3" fontId="0" fillId="0" borderId="0" xfId="0" applyNumberFormat="1" applyFill="1"/>
    <xf numFmtId="3" fontId="1" fillId="0" borderId="0" xfId="0" quotePrefix="1" applyNumberFormat="1" applyFont="1"/>
    <xf numFmtId="0" fontId="1" fillId="0" borderId="0" xfId="0" applyFont="1" applyFill="1" applyBorder="1" applyAlignment="1">
      <alignment horizontal="left"/>
    </xf>
    <xf numFmtId="0" fontId="1" fillId="0" borderId="19" xfId="0" applyFont="1" applyFill="1" applyBorder="1"/>
    <xf numFmtId="3" fontId="4" fillId="0" borderId="0" xfId="0" applyNumberFormat="1" applyFont="1" applyFill="1"/>
    <xf numFmtId="0" fontId="1" fillId="0" borderId="0" xfId="0" applyFont="1" applyBorder="1"/>
    <xf numFmtId="0" fontId="1" fillId="0" borderId="0" xfId="0" applyFont="1" applyFill="1"/>
    <xf numFmtId="3" fontId="2" fillId="0" borderId="0" xfId="0" applyNumberFormat="1" applyFont="1"/>
    <xf numFmtId="0" fontId="2" fillId="0" borderId="4" xfId="0" applyFont="1" applyBorder="1"/>
    <xf numFmtId="3" fontId="2" fillId="0" borderId="4" xfId="0" applyNumberFormat="1" applyFont="1" applyBorder="1"/>
    <xf numFmtId="167" fontId="2" fillId="0" borderId="0" xfId="58" applyNumberFormat="1" applyFont="1" applyFill="1" applyBorder="1"/>
    <xf numFmtId="167" fontId="2" fillId="0" borderId="0" xfId="58" applyNumberFormat="1" applyFont="1"/>
    <xf numFmtId="167" fontId="2" fillId="0" borderId="4" xfId="58" applyNumberFormat="1" applyFont="1" applyBorder="1"/>
    <xf numFmtId="0" fontId="3" fillId="0" borderId="5" xfId="0" quotePrefix="1" applyFont="1" applyFill="1" applyBorder="1" applyAlignment="1">
      <alignment horizontal="right"/>
    </xf>
    <xf numFmtId="0" fontId="3" fillId="0" borderId="4" xfId="0" applyFont="1" applyFill="1" applyBorder="1"/>
    <xf numFmtId="0" fontId="3" fillId="0" borderId="6" xfId="0" quotePrefix="1" applyFont="1" applyFill="1" applyBorder="1" applyAlignment="1">
      <alignment horizontal="right"/>
    </xf>
    <xf numFmtId="0" fontId="3" fillId="0" borderId="4" xfId="0" applyFont="1" applyFill="1" applyBorder="1" applyAlignment="1">
      <alignment horizontal="center"/>
    </xf>
    <xf numFmtId="3" fontId="3" fillId="0" borderId="0" xfId="0" applyNumberFormat="1" applyFont="1"/>
    <xf numFmtId="167" fontId="3" fillId="0" borderId="0" xfId="58" applyNumberFormat="1" applyFont="1" applyFill="1" applyBorder="1"/>
    <xf numFmtId="167" fontId="3" fillId="0" borderId="0" xfId="58" applyNumberFormat="1" applyFont="1"/>
    <xf numFmtId="169" fontId="7" fillId="0" borderId="0" xfId="33" applyNumberFormat="1" applyFont="1" applyFill="1" applyAlignment="1">
      <alignment vertical="center"/>
    </xf>
    <xf numFmtId="0" fontId="7" fillId="0" borderId="0" xfId="0" applyFont="1" applyFill="1" applyAlignment="1">
      <alignment vertical="center"/>
    </xf>
    <xf numFmtId="3" fontId="7" fillId="0" borderId="0" xfId="0" applyNumberFormat="1" applyFont="1" applyFill="1" applyAlignment="1">
      <alignment vertical="center"/>
    </xf>
    <xf numFmtId="0" fontId="14" fillId="0" borderId="0" xfId="0" applyFont="1" applyFill="1" applyAlignment="1">
      <alignment horizontal="center" wrapText="1"/>
    </xf>
    <xf numFmtId="4" fontId="14" fillId="0" borderId="0" xfId="0" applyNumberFormat="1" applyFont="1" applyFill="1" applyAlignment="1">
      <alignment horizontal="right"/>
    </xf>
    <xf numFmtId="3" fontId="2" fillId="0" borderId="0" xfId="0" applyNumberFormat="1" applyFont="1" applyAlignment="1">
      <alignment horizontal="right"/>
    </xf>
    <xf numFmtId="167" fontId="2" fillId="0" borderId="0" xfId="58" applyNumberFormat="1" applyFont="1" applyFill="1" applyBorder="1" applyAlignment="1">
      <alignment horizontal="right"/>
    </xf>
    <xf numFmtId="0" fontId="13" fillId="0" borderId="0" xfId="0" applyFont="1" applyFill="1" applyBorder="1" applyAlignment="1">
      <alignment vertical="center"/>
    </xf>
    <xf numFmtId="169" fontId="13" fillId="0" borderId="0" xfId="33" applyNumberFormat="1" applyFont="1" applyFill="1" applyAlignment="1">
      <alignment vertical="center"/>
    </xf>
    <xf numFmtId="169" fontId="21" fillId="0" borderId="0" xfId="33" applyNumberFormat="1" applyFont="1"/>
    <xf numFmtId="169" fontId="1" fillId="0" borderId="0" xfId="33" applyNumberFormat="1" applyFont="1" applyBorder="1" applyAlignment="1">
      <alignment horizontal="center"/>
    </xf>
    <xf numFmtId="0" fontId="40" fillId="0" borderId="0" xfId="40" applyFont="1"/>
    <xf numFmtId="0" fontId="41" fillId="0" borderId="0" xfId="40" applyFont="1"/>
    <xf numFmtId="0" fontId="21" fillId="0" borderId="0" xfId="40"/>
    <xf numFmtId="0" fontId="42" fillId="0" borderId="0" xfId="40" applyFont="1" applyAlignment="1">
      <alignment horizontal="center"/>
    </xf>
    <xf numFmtId="17" fontId="42" fillId="0" borderId="0" xfId="40" quotePrefix="1" applyNumberFormat="1" applyFont="1" applyAlignment="1">
      <alignment horizontal="center"/>
    </xf>
    <xf numFmtId="0" fontId="43" fillId="0" borderId="0" xfId="40" applyFont="1" applyAlignment="1">
      <alignment horizontal="left" indent="15"/>
    </xf>
    <xf numFmtId="0" fontId="45" fillId="0" borderId="0" xfId="40" applyFont="1" applyAlignment="1"/>
    <xf numFmtId="0" fontId="46" fillId="0" borderId="0" xfId="40" applyFont="1"/>
    <xf numFmtId="0" fontId="40" fillId="0" borderId="0" xfId="40" quotePrefix="1" applyFont="1"/>
    <xf numFmtId="17" fontId="42" fillId="0" borderId="0" xfId="40" applyNumberFormat="1" applyFont="1" applyAlignment="1">
      <alignment horizontal="center"/>
    </xf>
    <xf numFmtId="0" fontId="47" fillId="0" borderId="0" xfId="40" applyFont="1"/>
    <xf numFmtId="0" fontId="18" fillId="0" borderId="0" xfId="43" applyFont="1" applyBorder="1" applyProtection="1"/>
    <xf numFmtId="0" fontId="17" fillId="0" borderId="7" xfId="43" applyFont="1" applyBorder="1" applyAlignment="1" applyProtection="1">
      <alignment horizontal="left"/>
    </xf>
    <xf numFmtId="0" fontId="17" fillId="0" borderId="7" xfId="43" applyFont="1" applyBorder="1" applyProtection="1"/>
    <xf numFmtId="0" fontId="17" fillId="0" borderId="7" xfId="43" applyFont="1" applyBorder="1" applyAlignment="1" applyProtection="1">
      <alignment horizontal="center"/>
    </xf>
    <xf numFmtId="0" fontId="19" fillId="0" borderId="0" xfId="43" applyFont="1" applyBorder="1" applyProtection="1"/>
    <xf numFmtId="0" fontId="19" fillId="0" borderId="0" xfId="43" applyFont="1" applyBorder="1" applyAlignment="1" applyProtection="1">
      <alignment horizontal="center"/>
    </xf>
    <xf numFmtId="0" fontId="18" fillId="0" borderId="0" xfId="43" applyFont="1" applyBorder="1" applyAlignment="1" applyProtection="1">
      <alignment horizontal="left"/>
    </xf>
    <xf numFmtId="0" fontId="18" fillId="0" borderId="0" xfId="40" applyFont="1"/>
    <xf numFmtId="0" fontId="18" fillId="0" borderId="0" xfId="43" applyFont="1" applyBorder="1" applyAlignment="1" applyProtection="1">
      <alignment horizontal="right"/>
    </xf>
    <xf numFmtId="0" fontId="17" fillId="0" borderId="0" xfId="43" applyFont="1" applyBorder="1" applyAlignment="1" applyProtection="1">
      <alignment horizontal="left"/>
    </xf>
    <xf numFmtId="0" fontId="19" fillId="0" borderId="0" xfId="43" applyFont="1" applyBorder="1" applyAlignment="1" applyProtection="1">
      <alignment horizontal="right"/>
    </xf>
    <xf numFmtId="0" fontId="14" fillId="0" borderId="0" xfId="40" applyFont="1"/>
    <xf numFmtId="0" fontId="21" fillId="0" borderId="0" xfId="40" applyBorder="1"/>
    <xf numFmtId="0" fontId="4" fillId="0" borderId="0" xfId="40" applyFont="1"/>
    <xf numFmtId="3" fontId="4" fillId="0" borderId="0" xfId="0" applyNumberFormat="1" applyFont="1" applyFill="1" applyBorder="1" applyAlignment="1">
      <alignment horizontal="right"/>
    </xf>
    <xf numFmtId="0" fontId="1" fillId="0" borderId="0" xfId="0" applyFont="1" applyFill="1" applyBorder="1" applyAlignment="1">
      <alignment horizontal="right"/>
    </xf>
    <xf numFmtId="3" fontId="1" fillId="0" borderId="0" xfId="0" applyNumberFormat="1" applyFont="1" applyFill="1" applyBorder="1" applyAlignment="1">
      <alignment horizontal="right"/>
    </xf>
    <xf numFmtId="169" fontId="39" fillId="0" borderId="0" xfId="33" applyNumberFormat="1" applyFont="1" applyAlignment="1"/>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8" fontId="3" fillId="0" borderId="0" xfId="0" applyNumberFormat="1" applyFont="1" applyFill="1" applyAlignment="1">
      <alignment horizontal="right" vertical="center"/>
    </xf>
    <xf numFmtId="168"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8" fontId="2" fillId="0" borderId="0" xfId="0" applyNumberFormat="1" applyFont="1" applyFill="1" applyBorder="1" applyAlignment="1">
      <alignment horizontal="right" vertical="center"/>
    </xf>
    <xf numFmtId="0" fontId="7" fillId="0" borderId="0" xfId="0" applyFont="1" applyFill="1" applyAlignment="1">
      <alignment horizontal="right" vertical="center"/>
    </xf>
    <xf numFmtId="3" fontId="7" fillId="0" borderId="0" xfId="0" applyNumberFormat="1" applyFont="1" applyFill="1" applyAlignment="1">
      <alignment horizontal="right" vertical="center"/>
    </xf>
    <xf numFmtId="169" fontId="7" fillId="0" borderId="0" xfId="33" applyNumberFormat="1" applyFont="1" applyFill="1" applyAlignment="1">
      <alignment horizontal="right" vertical="center"/>
    </xf>
    <xf numFmtId="168" fontId="7" fillId="0" borderId="0" xfId="0" applyNumberFormat="1" applyFont="1" applyFill="1" applyAlignment="1">
      <alignment horizontal="right" vertical="center"/>
    </xf>
    <xf numFmtId="0" fontId="4" fillId="0" borderId="0" xfId="0" applyFont="1" applyFill="1" applyAlignment="1">
      <alignment horizontal="right" vertical="center"/>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9" fontId="2" fillId="0" borderId="0" xfId="33" applyNumberFormat="1" applyFont="1" applyFill="1" applyAlignment="1">
      <alignment horizontal="right" vertical="center"/>
    </xf>
    <xf numFmtId="169" fontId="2" fillId="0" borderId="0" xfId="33" applyNumberFormat="1" applyFont="1" applyFill="1" applyAlignment="1">
      <alignment vertical="center"/>
    </xf>
    <xf numFmtId="169" fontId="2" fillId="3" borderId="0" xfId="33" applyNumberFormat="1" applyFont="1" applyFill="1"/>
    <xf numFmtId="169" fontId="48" fillId="3" borderId="0" xfId="33" applyNumberFormat="1" applyFont="1" applyFill="1"/>
    <xf numFmtId="169" fontId="39" fillId="0" borderId="0" xfId="33" applyNumberFormat="1" applyFont="1" applyAlignment="1">
      <alignment horizontal="right"/>
    </xf>
    <xf numFmtId="0" fontId="4" fillId="0" borderId="0" xfId="0" applyFont="1" applyBorder="1"/>
    <xf numFmtId="0" fontId="4" fillId="0" borderId="8" xfId="0" applyFont="1" applyBorder="1"/>
    <xf numFmtId="169" fontId="4" fillId="0" borderId="8" xfId="33" applyNumberFormat="1" applyFont="1" applyBorder="1" applyAlignment="1">
      <alignment horizontal="center"/>
    </xf>
    <xf numFmtId="9" fontId="4" fillId="0" borderId="0" xfId="58" applyFont="1" applyBorder="1" applyAlignment="1">
      <alignment horizontal="center"/>
    </xf>
    <xf numFmtId="169" fontId="4" fillId="0" borderId="0" xfId="33" applyNumberFormat="1" applyFont="1" applyBorder="1" applyAlignment="1">
      <alignment horizontal="center"/>
    </xf>
    <xf numFmtId="0" fontId="4" fillId="0" borderId="21" xfId="0" applyFont="1" applyBorder="1"/>
    <xf numFmtId="169" fontId="4" fillId="0" borderId="21" xfId="33" applyNumberFormat="1" applyFont="1" applyBorder="1"/>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xf numFmtId="3" fontId="2" fillId="0" borderId="0" xfId="0" applyNumberFormat="1" applyFont="1" applyBorder="1"/>
    <xf numFmtId="167" fontId="2" fillId="0" borderId="0" xfId="58" applyNumberFormat="1" applyFont="1" applyBorder="1"/>
    <xf numFmtId="0" fontId="5" fillId="35" borderId="0" xfId="0" applyFont="1" applyFill="1"/>
    <xf numFmtId="169" fontId="5" fillId="35" borderId="0" xfId="33" applyNumberFormat="1" applyFont="1" applyFill="1" applyBorder="1"/>
    <xf numFmtId="3" fontId="2" fillId="0" borderId="0" xfId="0" quotePrefix="1" applyNumberFormat="1" applyFont="1" applyFill="1" applyBorder="1" applyAlignment="1">
      <alignment vertical="center"/>
    </xf>
    <xf numFmtId="168" fontId="2" fillId="0" borderId="0" xfId="0" applyNumberFormat="1" applyFont="1" applyFill="1" applyAlignment="1">
      <alignment horizontal="left" vertical="center"/>
    </xf>
    <xf numFmtId="0" fontId="1" fillId="0" borderId="0" xfId="0" quotePrefix="1" applyFont="1" applyFill="1" applyBorder="1" applyAlignment="1">
      <alignment horizontal="left"/>
    </xf>
    <xf numFmtId="3" fontId="3" fillId="0" borderId="0"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3" fillId="0" borderId="0" xfId="0" applyFont="1" applyFill="1" applyAlignment="1">
      <alignment vertical="center"/>
    </xf>
    <xf numFmtId="3" fontId="2" fillId="0" borderId="0" xfId="36" applyNumberFormat="1" applyFont="1" applyFill="1"/>
    <xf numFmtId="3" fontId="2" fillId="0" borderId="0" xfId="38" applyNumberFormat="1" applyFont="1" applyFill="1"/>
    <xf numFmtId="0" fontId="3" fillId="0" borderId="0" xfId="0" applyFont="1" applyFill="1" applyBorder="1" applyAlignment="1">
      <alignment horizontal="left" wrapText="1"/>
    </xf>
    <xf numFmtId="0" fontId="2" fillId="0" borderId="0" xfId="0" applyFont="1" applyFill="1" applyAlignment="1">
      <alignment vertical="distributed"/>
    </xf>
    <xf numFmtId="0" fontId="3" fillId="0" borderId="0" xfId="0" applyFont="1" applyFill="1" applyBorder="1" applyAlignment="1">
      <alignment vertical="justify"/>
    </xf>
    <xf numFmtId="0" fontId="2" fillId="0" borderId="0" xfId="0" applyFont="1" applyFill="1" applyBorder="1" applyAlignment="1">
      <alignment vertical="justify"/>
    </xf>
    <xf numFmtId="169" fontId="1" fillId="0" borderId="0" xfId="33" applyNumberFormat="1" applyFont="1" applyFill="1" applyBorder="1" applyAlignment="1">
      <alignment horizontal="center"/>
    </xf>
    <xf numFmtId="169" fontId="1" fillId="0" borderId="0" xfId="33" applyNumberFormat="1" applyFont="1" applyBorder="1"/>
    <xf numFmtId="169" fontId="1" fillId="0" borderId="0" xfId="33" applyNumberFormat="1" applyFont="1"/>
    <xf numFmtId="3" fontId="1" fillId="0" borderId="0" xfId="0" applyNumberFormat="1" applyFont="1"/>
    <xf numFmtId="169" fontId="39" fillId="0" borderId="0" xfId="33" applyNumberFormat="1" applyFont="1"/>
    <xf numFmtId="0" fontId="1" fillId="36" borderId="0" xfId="0" applyFont="1" applyFill="1"/>
    <xf numFmtId="3" fontId="1" fillId="0" borderId="0" xfId="0" applyNumberFormat="1" applyFont="1" applyFill="1" applyAlignment="1">
      <alignment horizontal="right" vertical="center"/>
    </xf>
    <xf numFmtId="3" fontId="4" fillId="0" borderId="0" xfId="0" applyNumberFormat="1" applyFont="1" applyFill="1" applyBorder="1" applyAlignment="1">
      <alignment horizontal="left"/>
    </xf>
    <xf numFmtId="3" fontId="1" fillId="0" borderId="0" xfId="0" applyNumberFormat="1" applyFont="1" applyFill="1" applyBorder="1" applyAlignment="1">
      <alignment horizontal="left"/>
    </xf>
    <xf numFmtId="169" fontId="0" fillId="0" borderId="0" xfId="33" applyNumberFormat="1" applyFont="1"/>
    <xf numFmtId="1" fontId="4" fillId="0" borderId="0" xfId="0" applyNumberFormat="1" applyFont="1" applyFill="1" applyBorder="1"/>
    <xf numFmtId="169" fontId="4" fillId="0" borderId="0" xfId="33" applyNumberFormat="1" applyFont="1" applyBorder="1"/>
    <xf numFmtId="0" fontId="0" fillId="36" borderId="0" xfId="0" applyFill="1"/>
    <xf numFmtId="0" fontId="50" fillId="0" borderId="0" xfId="69" applyBorder="1" applyAlignment="1" applyProtection="1">
      <alignment horizontal="center"/>
    </xf>
    <xf numFmtId="0" fontId="2" fillId="37" borderId="0" xfId="0" applyFont="1" applyFill="1" applyAlignment="1">
      <alignment vertical="center"/>
    </xf>
    <xf numFmtId="3" fontId="2" fillId="37" borderId="0" xfId="0" applyNumberFormat="1" applyFont="1" applyFill="1" applyAlignment="1">
      <alignment vertical="center"/>
    </xf>
    <xf numFmtId="167" fontId="2" fillId="37" borderId="0" xfId="58" applyNumberFormat="1" applyFont="1" applyFill="1" applyBorder="1"/>
    <xf numFmtId="167" fontId="2" fillId="37" borderId="0" xfId="58" applyNumberFormat="1" applyFont="1" applyFill="1" applyAlignment="1">
      <alignment vertical="center"/>
    </xf>
    <xf numFmtId="3" fontId="2" fillId="37" borderId="0" xfId="0" applyNumberFormat="1" applyFont="1" applyFill="1"/>
    <xf numFmtId="3" fontId="2" fillId="37" borderId="0" xfId="0" quotePrefix="1" applyNumberFormat="1" applyFont="1" applyFill="1" applyAlignment="1">
      <alignment horizontal="right"/>
    </xf>
    <xf numFmtId="0" fontId="3" fillId="37" borderId="18" xfId="0" applyFont="1" applyFill="1" applyBorder="1" applyAlignment="1">
      <alignment horizontal="center"/>
    </xf>
    <xf numFmtId="0" fontId="3" fillId="37" borderId="18" xfId="0" quotePrefix="1" applyFont="1" applyFill="1" applyBorder="1" applyAlignment="1">
      <alignment horizontal="center"/>
    </xf>
    <xf numFmtId="0" fontId="3" fillId="37" borderId="19" xfId="0" applyFont="1" applyFill="1" applyBorder="1" applyAlignment="1">
      <alignment horizontal="center"/>
    </xf>
    <xf numFmtId="0" fontId="3" fillId="37" borderId="21" xfId="0" applyFont="1" applyFill="1" applyBorder="1" applyAlignment="1">
      <alignment horizontal="center"/>
    </xf>
    <xf numFmtId="0" fontId="2" fillId="37" borderId="0" xfId="0" applyFont="1" applyFill="1"/>
    <xf numFmtId="167" fontId="2" fillId="37" borderId="0" xfId="58" applyNumberFormat="1" applyFont="1" applyFill="1" applyAlignment="1">
      <alignment vertical="top"/>
    </xf>
    <xf numFmtId="0" fontId="2" fillId="37" borderId="19" xfId="0" applyFont="1" applyFill="1" applyBorder="1"/>
    <xf numFmtId="3" fontId="2" fillId="37" borderId="19" xfId="0" applyNumberFormat="1" applyFont="1" applyFill="1" applyBorder="1"/>
    <xf numFmtId="0" fontId="2" fillId="37" borderId="1" xfId="0" applyFont="1" applyFill="1" applyBorder="1"/>
    <xf numFmtId="3" fontId="2" fillId="37" borderId="1" xfId="0" applyNumberFormat="1" applyFont="1" applyFill="1" applyBorder="1"/>
    <xf numFmtId="3" fontId="1" fillId="0" borderId="0" xfId="0" quotePrefix="1" applyNumberFormat="1" applyFont="1" applyBorder="1"/>
    <xf numFmtId="0" fontId="4" fillId="0" borderId="19" xfId="0" applyFont="1" applyFill="1" applyBorder="1" applyAlignment="1">
      <alignment horizontal="right"/>
    </xf>
    <xf numFmtId="0" fontId="1" fillId="0" borderId="0" xfId="0" quotePrefix="1" applyFont="1" applyFill="1" applyBorder="1" applyAlignment="1">
      <alignment horizontal="right"/>
    </xf>
    <xf numFmtId="3" fontId="1" fillId="0" borderId="0" xfId="0" applyNumberFormat="1" applyFont="1" applyFill="1" applyBorder="1"/>
    <xf numFmtId="17" fontId="1" fillId="0" borderId="0" xfId="0" quotePrefix="1" applyNumberFormat="1" applyFont="1" applyFill="1" applyBorder="1" applyAlignment="1">
      <alignment horizontal="right"/>
    </xf>
    <xf numFmtId="166" fontId="1" fillId="0" borderId="0" xfId="0" applyNumberFormat="1" applyFont="1" applyFill="1" applyBorder="1"/>
    <xf numFmtId="166" fontId="1" fillId="0" borderId="0" xfId="0" applyNumberFormat="1" applyFont="1" applyFill="1" applyBorder="1" applyAlignment="1">
      <alignment horizontal="right"/>
    </xf>
    <xf numFmtId="168" fontId="1" fillId="0" borderId="0" xfId="0" applyNumberFormat="1" applyFont="1" applyFill="1" applyBorder="1"/>
    <xf numFmtId="168" fontId="1" fillId="0" borderId="0" xfId="0" applyNumberFormat="1" applyFont="1" applyFill="1" applyBorder="1" applyAlignment="1">
      <alignment horizontal="right"/>
    </xf>
    <xf numFmtId="166" fontId="1" fillId="0" borderId="1" xfId="0" applyNumberFormat="1" applyFont="1" applyFill="1" applyBorder="1" applyAlignment="1">
      <alignment horizontal="right"/>
    </xf>
    <xf numFmtId="170" fontId="2" fillId="37" borderId="0" xfId="0" quotePrefix="1" applyNumberFormat="1" applyFont="1" applyFill="1" applyAlignment="1">
      <alignment horizontal="right"/>
    </xf>
    <xf numFmtId="0" fontId="4" fillId="36" borderId="0" xfId="0" applyFont="1" applyFill="1" applyAlignment="1">
      <alignment horizontal="center" vertical="top" wrapText="1"/>
    </xf>
    <xf numFmtId="0" fontId="0" fillId="36" borderId="0" xfId="0" applyFill="1" applyAlignment="1">
      <alignment vertical="top"/>
    </xf>
    <xf numFmtId="0" fontId="3" fillId="0" borderId="0" xfId="0" quotePrefix="1" applyFont="1" applyFill="1" applyBorder="1" applyAlignment="1">
      <alignment horizontal="right"/>
    </xf>
    <xf numFmtId="0" fontId="3" fillId="0" borderId="6" xfId="0" quotePrefix="1" applyFont="1" applyFill="1" applyBorder="1" applyAlignment="1">
      <alignment horizontal="center"/>
    </xf>
    <xf numFmtId="4" fontId="52" fillId="0" borderId="0" xfId="0" applyNumberFormat="1" applyFont="1" applyFill="1" applyBorder="1" applyAlignment="1">
      <alignment horizontal="right" wrapText="1"/>
    </xf>
    <xf numFmtId="4" fontId="18" fillId="0" borderId="0" xfId="0" applyNumberFormat="1" applyFont="1" applyFill="1" applyBorder="1" applyAlignment="1">
      <alignment horizontal="right" wrapText="1"/>
    </xf>
    <xf numFmtId="0" fontId="52" fillId="0" borderId="0" xfId="0" applyFont="1" applyFill="1" applyBorder="1" applyAlignment="1">
      <alignment horizontal="right" wrapText="1"/>
    </xf>
    <xf numFmtId="0" fontId="1" fillId="0" borderId="0" xfId="0" applyFont="1" applyFill="1" applyAlignment="1">
      <alignment horizontal="right"/>
    </xf>
    <xf numFmtId="3" fontId="1" fillId="0" borderId="0" xfId="0" applyNumberFormat="1" applyFont="1" applyFill="1" applyAlignment="1">
      <alignment horizontal="right"/>
    </xf>
    <xf numFmtId="3" fontId="1" fillId="0" borderId="0" xfId="0" applyNumberFormat="1" applyFont="1" applyFill="1"/>
    <xf numFmtId="167" fontId="1" fillId="0" borderId="0" xfId="58" applyNumberFormat="1" applyFont="1" applyFill="1" applyBorder="1"/>
    <xf numFmtId="3" fontId="1" fillId="0" borderId="0" xfId="0" applyNumberFormat="1" applyFont="1" applyFill="1" applyAlignment="1">
      <alignment horizontal="left"/>
    </xf>
    <xf numFmtId="0" fontId="2" fillId="0" borderId="0" xfId="0" applyFont="1" applyFill="1" applyAlignment="1">
      <alignment horizontal="left" vertical="center"/>
    </xf>
    <xf numFmtId="167" fontId="2" fillId="0" borderId="4" xfId="58" applyNumberFormat="1" applyFont="1" applyFill="1" applyBorder="1"/>
    <xf numFmtId="1" fontId="1" fillId="0" borderId="0" xfId="0" quotePrefix="1" applyNumberFormat="1" applyFont="1"/>
    <xf numFmtId="0" fontId="50" fillId="0" borderId="0" xfId="69" applyFill="1" applyAlignment="1">
      <alignment horizontal="center"/>
    </xf>
    <xf numFmtId="0" fontId="50" fillId="0" borderId="0" xfId="69" applyAlignment="1">
      <alignment horizontal="center"/>
    </xf>
    <xf numFmtId="171" fontId="1" fillId="0" borderId="0" xfId="0" applyNumberFormat="1" applyFont="1" applyFill="1" applyBorder="1" applyAlignment="1">
      <alignment horizontal="right"/>
    </xf>
    <xf numFmtId="172" fontId="1" fillId="0" borderId="0" xfId="0" applyNumberFormat="1" applyFont="1" applyFill="1" applyBorder="1" applyAlignment="1">
      <alignment horizontal="right"/>
    </xf>
    <xf numFmtId="0" fontId="44" fillId="0" borderId="0" xfId="40" applyFont="1" applyAlignment="1">
      <alignment horizontal="center"/>
    </xf>
    <xf numFmtId="0" fontId="4" fillId="0" borderId="0" xfId="0" applyFont="1" applyFill="1" applyBorder="1" applyAlignment="1">
      <alignment horizontal="center" vertical="center" wrapText="1"/>
    </xf>
    <xf numFmtId="0" fontId="4" fillId="0" borderId="0" xfId="0" applyFont="1" applyFill="1" applyAlignment="1">
      <alignment horizontal="center"/>
    </xf>
    <xf numFmtId="0" fontId="9" fillId="0" borderId="0" xfId="0" applyFont="1" applyFill="1" applyBorder="1" applyAlignment="1">
      <alignment horizontal="center" vertical="center" wrapText="1"/>
    </xf>
    <xf numFmtId="0" fontId="3" fillId="0" borderId="0" xfId="0" applyFont="1" applyFill="1" applyBorder="1" applyAlignment="1">
      <alignment horizontal="center"/>
    </xf>
    <xf numFmtId="0" fontId="3" fillId="0" borderId="6" xfId="0" applyFont="1" applyFill="1" applyBorder="1" applyAlignment="1">
      <alignment horizontal="center"/>
    </xf>
    <xf numFmtId="41" fontId="1" fillId="0" borderId="0" xfId="0" applyNumberFormat="1" applyFont="1" applyFill="1" applyBorder="1"/>
    <xf numFmtId="41" fontId="1" fillId="0" borderId="0" xfId="0" applyNumberFormat="1" applyFont="1" applyFill="1" applyBorder="1" applyAlignment="1">
      <alignment horizontal="left"/>
    </xf>
    <xf numFmtId="0" fontId="49" fillId="0" borderId="0" xfId="40" applyFont="1" applyAlignment="1">
      <alignment horizontal="left"/>
    </xf>
    <xf numFmtId="0" fontId="17" fillId="0" borderId="0" xfId="43" applyFont="1" applyBorder="1" applyAlignment="1" applyProtection="1">
      <alignment horizontal="center" vertical="center"/>
    </xf>
    <xf numFmtId="0" fontId="18" fillId="0" borderId="2" xfId="40" applyFont="1" applyBorder="1" applyAlignment="1">
      <alignment horizontal="justify" vertical="center" wrapText="1"/>
    </xf>
    <xf numFmtId="0" fontId="44" fillId="0" borderId="0" xfId="40" applyFont="1" applyAlignment="1">
      <alignment horizontal="center"/>
    </xf>
    <xf numFmtId="0" fontId="4" fillId="0" borderId="0" xfId="0" applyFont="1" applyFill="1" applyBorder="1" applyAlignment="1">
      <alignment horizontal="center" vertical="center" wrapText="1"/>
    </xf>
    <xf numFmtId="0" fontId="2" fillId="2" borderId="0" xfId="0" applyFont="1" applyFill="1" applyBorder="1" applyAlignment="1">
      <alignment horizontal="left" vertical="top" wrapText="1"/>
    </xf>
    <xf numFmtId="0" fontId="4" fillId="0" borderId="20" xfId="0" applyFont="1" applyFill="1" applyBorder="1" applyAlignment="1">
      <alignment horizontal="center"/>
    </xf>
    <xf numFmtId="0" fontId="4" fillId="0" borderId="24" xfId="0" applyFont="1" applyFill="1" applyBorder="1" applyAlignment="1">
      <alignment horizontal="center" vertical="center" wrapText="1"/>
    </xf>
    <xf numFmtId="0" fontId="4" fillId="0" borderId="18" xfId="0" quotePrefix="1" applyFont="1" applyFill="1" applyBorder="1" applyAlignment="1">
      <alignment horizontal="center" vertical="center"/>
    </xf>
    <xf numFmtId="0" fontId="4" fillId="0" borderId="19" xfId="0" quotePrefix="1" applyFont="1" applyFill="1" applyBorder="1" applyAlignment="1">
      <alignment horizontal="center" vertical="center"/>
    </xf>
    <xf numFmtId="0" fontId="2" fillId="2" borderId="0" xfId="0" applyFont="1" applyFill="1" applyBorder="1" applyAlignment="1">
      <alignment vertical="top" wrapText="1"/>
    </xf>
    <xf numFmtId="0" fontId="2" fillId="2" borderId="0" xfId="0" applyFont="1" applyFill="1" applyBorder="1" applyAlignment="1">
      <alignment vertical="top"/>
    </xf>
    <xf numFmtId="0" fontId="4" fillId="0" borderId="18" xfId="0" applyFont="1" applyBorder="1" applyAlignment="1">
      <alignment horizontal="center"/>
    </xf>
    <xf numFmtId="0" fontId="4" fillId="0" borderId="20" xfId="0" applyFont="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9" fillId="0" borderId="0" xfId="0" applyFont="1" applyFill="1" applyBorder="1" applyAlignment="1">
      <alignment horizontal="center" vertical="center" wrapText="1"/>
    </xf>
    <xf numFmtId="0" fontId="6" fillId="0" borderId="5" xfId="0" applyFont="1" applyFill="1" applyBorder="1" applyAlignment="1">
      <alignment vertical="top" wrapText="1"/>
    </xf>
    <xf numFmtId="0" fontId="6" fillId="0" borderId="5" xfId="0" applyFont="1" applyFill="1" applyBorder="1" applyAlignment="1">
      <alignment vertical="top"/>
    </xf>
    <xf numFmtId="0" fontId="1" fillId="0" borderId="0" xfId="0" applyFont="1" applyFill="1" applyBorder="1" applyAlignment="1">
      <alignment vertical="top" wrapText="1"/>
    </xf>
    <xf numFmtId="0" fontId="1" fillId="0" borderId="0" xfId="0" applyFont="1" applyFill="1" applyBorder="1" applyAlignment="1">
      <alignment vertical="top"/>
    </xf>
    <xf numFmtId="0" fontId="4" fillId="0" borderId="0"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3" borderId="0" xfId="0" applyFont="1" applyFill="1" applyBorder="1" applyAlignment="1">
      <alignment vertical="top" wrapText="1"/>
    </xf>
    <xf numFmtId="0" fontId="3" fillId="2" borderId="18" xfId="0" applyFont="1" applyFill="1" applyBorder="1" applyAlignment="1">
      <alignment vertical="center" wrapText="1"/>
    </xf>
    <xf numFmtId="0" fontId="2" fillId="3" borderId="19" xfId="0" applyFont="1" applyFill="1" applyBorder="1" applyAlignment="1">
      <alignment vertical="center" wrapText="1"/>
    </xf>
    <xf numFmtId="0" fontId="3" fillId="2" borderId="18" xfId="0" quotePrefix="1" applyFont="1" applyFill="1" applyBorder="1" applyAlignment="1">
      <alignment horizontal="center" vertical="center"/>
    </xf>
    <xf numFmtId="0" fontId="3" fillId="2" borderId="19" xfId="0" quotePrefix="1" applyFont="1" applyFill="1" applyBorder="1" applyAlignment="1">
      <alignment horizontal="center" vertical="center"/>
    </xf>
    <xf numFmtId="0" fontId="3" fillId="0" borderId="19" xfId="0" applyFont="1" applyFill="1" applyBorder="1" applyAlignment="1">
      <alignment horizontal="center" vertical="center" wrapText="1"/>
    </xf>
    <xf numFmtId="0" fontId="3" fillId="37" borderId="24"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8" xfId="0" applyFont="1" applyFill="1" applyBorder="1" applyAlignment="1">
      <alignment horizontal="center" vertical="center" wrapText="1"/>
    </xf>
    <xf numFmtId="0" fontId="3" fillId="37" borderId="19" xfId="0" applyFont="1" applyFill="1" applyBorder="1" applyAlignment="1">
      <alignment horizontal="center" vertical="center" wrapText="1"/>
    </xf>
    <xf numFmtId="0" fontId="3" fillId="37" borderId="20" xfId="0" quotePrefix="1" applyFont="1" applyFill="1" applyBorder="1" applyAlignment="1">
      <alignment horizont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center"/>
    </xf>
    <xf numFmtId="0" fontId="3" fillId="0" borderId="5" xfId="0" applyFont="1" applyFill="1" applyBorder="1" applyAlignment="1">
      <alignment horizontal="center"/>
    </xf>
    <xf numFmtId="0" fontId="3" fillId="0" borderId="5" xfId="0" quotePrefix="1" applyFont="1" applyFill="1" applyBorder="1" applyAlignment="1">
      <alignment horizontal="center" vertical="center"/>
    </xf>
    <xf numFmtId="0" fontId="1" fillId="0" borderId="4" xfId="0" applyFont="1" applyBorder="1" applyAlignment="1">
      <alignment horizontal="center" vertical="center"/>
    </xf>
    <xf numFmtId="0" fontId="3" fillId="0" borderId="4" xfId="0" quotePrefix="1" applyFont="1" applyFill="1" applyBorder="1" applyAlignment="1">
      <alignment horizontal="center" vertical="center"/>
    </xf>
    <xf numFmtId="0" fontId="3" fillId="0" borderId="25" xfId="0" applyFont="1" applyFill="1" applyBorder="1" applyAlignment="1">
      <alignment horizontal="center"/>
    </xf>
    <xf numFmtId="0" fontId="3" fillId="0" borderId="6" xfId="0" applyFont="1" applyFill="1" applyBorder="1" applyAlignment="1">
      <alignment horizontal="center"/>
    </xf>
    <xf numFmtId="0" fontId="4" fillId="0" borderId="0" xfId="0" applyFont="1" applyFill="1" applyBorder="1" applyAlignment="1">
      <alignment horizontal="center"/>
    </xf>
    <xf numFmtId="0" fontId="3" fillId="2" borderId="20" xfId="0" applyFont="1" applyFill="1" applyBorder="1" applyAlignment="1">
      <alignment horizontal="center"/>
    </xf>
    <xf numFmtId="0" fontId="3" fillId="2" borderId="19" xfId="0" applyFont="1" applyFill="1" applyBorder="1" applyAlignment="1">
      <alignment horizontal="center"/>
    </xf>
    <xf numFmtId="41" fontId="2" fillId="0" borderId="0" xfId="0" applyNumberFormat="1" applyFont="1" applyFill="1" applyAlignment="1">
      <alignment horizontal="right" vertical="center"/>
    </xf>
    <xf numFmtId="173" fontId="2" fillId="0" borderId="0" xfId="70" applyNumberFormat="1" applyFont="1" applyFill="1" applyAlignment="1">
      <alignment horizontal="right" vertical="center"/>
    </xf>
  </cellXfs>
  <cellStyles count="71">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65"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69" builtinId="8"/>
    <cellStyle name="Hipervínculo 2" xfId="31"/>
    <cellStyle name="Incorrecto" xfId="32" builtinId="27" customBuiltin="1"/>
    <cellStyle name="Millares" xfId="33" builtinId="3"/>
    <cellStyle name="Millares [0]" xfId="70" builtinId="6"/>
    <cellStyle name="Millares 12" xfId="34"/>
    <cellStyle name="Neutral" xfId="35" builtinId="28" customBuiltin="1"/>
    <cellStyle name="Normal" xfId="0" builtinId="0"/>
    <cellStyle name="Normal 2" xfId="36"/>
    <cellStyle name="Normal 2 2" xfId="37"/>
    <cellStyle name="Normal 3" xfId="38"/>
    <cellStyle name="Normal 3 2" xfId="39"/>
    <cellStyle name="Normal 4" xfId="40"/>
    <cellStyle name="Normal 4 2" xfId="41"/>
    <cellStyle name="Normal 5 2" xfId="42"/>
    <cellStyle name="Normal_indice" xfId="43"/>
    <cellStyle name="Notas 10" xfId="44"/>
    <cellStyle name="Notas 11" xfId="45"/>
    <cellStyle name="Notas 12" xfId="46"/>
    <cellStyle name="Notas 13" xfId="47"/>
    <cellStyle name="Notas 14" xfId="48"/>
    <cellStyle name="Notas 15" xfId="49"/>
    <cellStyle name="Notas 2" xfId="50"/>
    <cellStyle name="Notas 3" xfId="51"/>
    <cellStyle name="Notas 4" xfId="52"/>
    <cellStyle name="Notas 5" xfId="53"/>
    <cellStyle name="Notas 6" xfId="54"/>
    <cellStyle name="Notas 7" xfId="55"/>
    <cellStyle name="Notas 8" xfId="56"/>
    <cellStyle name="Notas 9" xfId="57"/>
    <cellStyle name="Porcentaje" xfId="58" builtinId="5"/>
    <cellStyle name="Porcentual 2" xfId="59"/>
    <cellStyle name="Porcentual_Productos Sice" xfId="60"/>
    <cellStyle name="Salida" xfId="61" builtinId="21" customBuiltin="1"/>
    <cellStyle name="Texto de advertencia" xfId="62" builtinId="11" customBuiltin="1"/>
    <cellStyle name="Texto explicativo" xfId="63" builtinId="53" customBuiltin="1"/>
    <cellStyle name="Título" xfId="64" builtinId="15" customBuiltin="1"/>
    <cellStyle name="Título 2" xfId="66" builtinId="17" customBuiltin="1"/>
    <cellStyle name="Título 3" xfId="67" builtinId="18" customBuiltin="1"/>
    <cellStyle name="Total" xfId="68"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mruColors>
      <color rgb="FFFF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1</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balanza_periodos!$O$24</c:f>
              <c:strCache>
                <c:ptCount val="1"/>
                <c:pt idx="0">
                  <c:v>Agrícola</c:v>
                </c:pt>
              </c:strCache>
            </c:strRef>
          </c:tx>
          <c:cat>
            <c:strRef>
              <c:f>balanza_periodos!$N$25:$N$29</c:f>
              <c:strCache>
                <c:ptCount val="5"/>
                <c:pt idx="0">
                  <c:v>ene-may 14</c:v>
                </c:pt>
                <c:pt idx="1">
                  <c:v>ene-may 15</c:v>
                </c:pt>
                <c:pt idx="2">
                  <c:v>ene-may 16</c:v>
                </c:pt>
                <c:pt idx="3">
                  <c:v>ene-may 17</c:v>
                </c:pt>
                <c:pt idx="4">
                  <c:v>ene-may 18</c:v>
                </c:pt>
              </c:strCache>
            </c:strRef>
          </c:cat>
          <c:val>
            <c:numRef>
              <c:f>balanza_periodos!$O$25:$O$29</c:f>
              <c:numCache>
                <c:formatCode>_-* #,##0\ _p_t_a_-;\-* #,##0\ _p_t_a_-;_-* "-"??\ _p_t_a_-;_-@_-</c:formatCode>
                <c:ptCount val="5"/>
                <c:pt idx="0">
                  <c:v>3514357</c:v>
                </c:pt>
                <c:pt idx="1">
                  <c:v>3112851</c:v>
                </c:pt>
                <c:pt idx="2">
                  <c:v>3547209</c:v>
                </c:pt>
                <c:pt idx="3">
                  <c:v>3129781</c:v>
                </c:pt>
                <c:pt idx="4">
                  <c:v>3319498</c:v>
                </c:pt>
              </c:numCache>
            </c:numRef>
          </c:val>
          <c:smooth val="0"/>
          <c:extLst>
            <c:ext xmlns:c16="http://schemas.microsoft.com/office/drawing/2014/chart" uri="{C3380CC4-5D6E-409C-BE32-E72D297353CC}">
              <c16:uniqueId val="{00000000-B6F2-43D3-A326-C07583E4992F}"/>
            </c:ext>
          </c:extLst>
        </c:ser>
        <c:ser>
          <c:idx val="1"/>
          <c:order val="1"/>
          <c:tx>
            <c:strRef>
              <c:f>balanza_periodos!$P$24</c:f>
              <c:strCache>
                <c:ptCount val="1"/>
                <c:pt idx="0">
                  <c:v>Pecuario</c:v>
                </c:pt>
              </c:strCache>
            </c:strRef>
          </c:tx>
          <c:cat>
            <c:strRef>
              <c:f>balanza_periodos!$N$25:$N$29</c:f>
              <c:strCache>
                <c:ptCount val="5"/>
                <c:pt idx="0">
                  <c:v>ene-may 14</c:v>
                </c:pt>
                <c:pt idx="1">
                  <c:v>ene-may 15</c:v>
                </c:pt>
                <c:pt idx="2">
                  <c:v>ene-may 16</c:v>
                </c:pt>
                <c:pt idx="3">
                  <c:v>ene-may 17</c:v>
                </c:pt>
                <c:pt idx="4">
                  <c:v>ene-may 18</c:v>
                </c:pt>
              </c:strCache>
            </c:strRef>
          </c:cat>
          <c:val>
            <c:numRef>
              <c:f>balanza_periodos!$P$25:$P$29</c:f>
              <c:numCache>
                <c:formatCode>_-* #,##0\ _p_t_a_-;\-* #,##0\ _p_t_a_-;_-* "-"??\ _p_t_a_-;_-@_-</c:formatCode>
                <c:ptCount val="5"/>
                <c:pt idx="0">
                  <c:v>-84658</c:v>
                </c:pt>
                <c:pt idx="1">
                  <c:v>-6820</c:v>
                </c:pt>
                <c:pt idx="2">
                  <c:v>-68542</c:v>
                </c:pt>
                <c:pt idx="3">
                  <c:v>-259773</c:v>
                </c:pt>
                <c:pt idx="4">
                  <c:v>-253545</c:v>
                </c:pt>
              </c:numCache>
            </c:numRef>
          </c:val>
          <c:smooth val="0"/>
          <c:extLst>
            <c:ext xmlns:c16="http://schemas.microsoft.com/office/drawing/2014/chart" uri="{C3380CC4-5D6E-409C-BE32-E72D297353CC}">
              <c16:uniqueId val="{00000001-B6F2-43D3-A326-C07583E4992F}"/>
            </c:ext>
          </c:extLst>
        </c:ser>
        <c:ser>
          <c:idx val="2"/>
          <c:order val="2"/>
          <c:tx>
            <c:strRef>
              <c:f>balanza_periodos!$Q$24</c:f>
              <c:strCache>
                <c:ptCount val="1"/>
                <c:pt idx="0">
                  <c:v>Forestal</c:v>
                </c:pt>
              </c:strCache>
            </c:strRef>
          </c:tx>
          <c:cat>
            <c:strRef>
              <c:f>balanza_periodos!$N$25:$N$29</c:f>
              <c:strCache>
                <c:ptCount val="5"/>
                <c:pt idx="0">
                  <c:v>ene-may 14</c:v>
                </c:pt>
                <c:pt idx="1">
                  <c:v>ene-may 15</c:v>
                </c:pt>
                <c:pt idx="2">
                  <c:v>ene-may 16</c:v>
                </c:pt>
                <c:pt idx="3">
                  <c:v>ene-may 17</c:v>
                </c:pt>
                <c:pt idx="4">
                  <c:v>ene-may 18</c:v>
                </c:pt>
              </c:strCache>
            </c:strRef>
          </c:cat>
          <c:val>
            <c:numRef>
              <c:f>balanza_periodos!$Q$25:$Q$29</c:f>
              <c:numCache>
                <c:formatCode>_-* #,##0\ _p_t_a_-;\-* #,##0\ _p_t_a_-;_-* "-"??\ _p_t_a_-;_-@_-</c:formatCode>
                <c:ptCount val="5"/>
                <c:pt idx="0">
                  <c:v>2033990</c:v>
                </c:pt>
                <c:pt idx="1">
                  <c:v>1930982</c:v>
                </c:pt>
                <c:pt idx="2">
                  <c:v>1858509</c:v>
                </c:pt>
                <c:pt idx="3">
                  <c:v>1838353</c:v>
                </c:pt>
                <c:pt idx="4">
                  <c:v>2282029</c:v>
                </c:pt>
              </c:numCache>
            </c:numRef>
          </c:val>
          <c:smooth val="0"/>
          <c:extLst>
            <c:ext xmlns:c16="http://schemas.microsoft.com/office/drawing/2014/chart" uri="{C3380CC4-5D6E-409C-BE32-E72D297353CC}">
              <c16:uniqueId val="{00000002-B6F2-43D3-A326-C07583E4992F}"/>
            </c:ext>
          </c:extLst>
        </c:ser>
        <c:ser>
          <c:idx val="3"/>
          <c:order val="3"/>
          <c:tx>
            <c:strRef>
              <c:f>balanza_periodos!$R$24</c:f>
              <c:strCache>
                <c:ptCount val="1"/>
                <c:pt idx="0">
                  <c:v>Total</c:v>
                </c:pt>
              </c:strCache>
            </c:strRef>
          </c:tx>
          <c:cat>
            <c:strRef>
              <c:f>balanza_periodos!$N$25:$N$29</c:f>
              <c:strCache>
                <c:ptCount val="5"/>
                <c:pt idx="0">
                  <c:v>ene-may 14</c:v>
                </c:pt>
                <c:pt idx="1">
                  <c:v>ene-may 15</c:v>
                </c:pt>
                <c:pt idx="2">
                  <c:v>ene-may 16</c:v>
                </c:pt>
                <c:pt idx="3">
                  <c:v>ene-may 17</c:v>
                </c:pt>
                <c:pt idx="4">
                  <c:v>ene-may 18</c:v>
                </c:pt>
              </c:strCache>
            </c:strRef>
          </c:cat>
          <c:val>
            <c:numRef>
              <c:f>balanza_periodos!$R$25:$R$29</c:f>
              <c:numCache>
                <c:formatCode>_-* #,##0\ _p_t_a_-;\-* #,##0\ _p_t_a_-;_-* "-"??\ _p_t_a_-;_-@_-</c:formatCode>
                <c:ptCount val="5"/>
                <c:pt idx="0">
                  <c:v>5463689</c:v>
                </c:pt>
                <c:pt idx="1">
                  <c:v>5037013</c:v>
                </c:pt>
                <c:pt idx="2">
                  <c:v>5337176</c:v>
                </c:pt>
                <c:pt idx="3">
                  <c:v>4708361</c:v>
                </c:pt>
                <c:pt idx="4">
                  <c:v>5347982</c:v>
                </c:pt>
              </c:numCache>
            </c:numRef>
          </c:val>
          <c:smooth val="0"/>
          <c:extLst>
            <c:ext xmlns:c16="http://schemas.microsoft.com/office/drawing/2014/chart" uri="{C3380CC4-5D6E-409C-BE32-E72D297353CC}">
              <c16:uniqueId val="{00000003-B6F2-43D3-A326-C07583E4992F}"/>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TitulosGraficos!$G$5</c:f>
          <c:strCache>
            <c:ptCount val="1"/>
            <c:pt idx="0">
              <c:v>Gráfico  Nº 10
Importación de productos silvoagropecuarios por país de origen
Miles de dólares  enero - mayo 2018</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imp'!$A$55:$A$69</c:f>
              <c:strCache>
                <c:ptCount val="15"/>
                <c:pt idx="0">
                  <c:v>Argentina</c:v>
                </c:pt>
                <c:pt idx="1">
                  <c:v>Brasil</c:v>
                </c:pt>
                <c:pt idx="2">
                  <c:v>Estados Unidos</c:v>
                </c:pt>
                <c:pt idx="3">
                  <c:v>Paraguay</c:v>
                </c:pt>
                <c:pt idx="4">
                  <c:v>Canadá</c:v>
                </c:pt>
                <c:pt idx="5">
                  <c:v>China</c:v>
                </c:pt>
                <c:pt idx="6">
                  <c:v>Alemania</c:v>
                </c:pt>
                <c:pt idx="7">
                  <c:v>Guatemala</c:v>
                </c:pt>
                <c:pt idx="8">
                  <c:v>Holanda</c:v>
                </c:pt>
                <c:pt idx="9">
                  <c:v>Francia</c:v>
                </c:pt>
                <c:pt idx="10">
                  <c:v>Ecuador</c:v>
                </c:pt>
                <c:pt idx="11">
                  <c:v>Perú</c:v>
                </c:pt>
                <c:pt idx="12">
                  <c:v>España</c:v>
                </c:pt>
                <c:pt idx="13">
                  <c:v>Colombia</c:v>
                </c:pt>
                <c:pt idx="14">
                  <c:v>México</c:v>
                </c:pt>
              </c:strCache>
            </c:strRef>
          </c:cat>
          <c:val>
            <c:numRef>
              <c:f>'prin paises exp e imp'!$D$55:$D$69</c:f>
              <c:numCache>
                <c:formatCode>#,##0</c:formatCode>
                <c:ptCount val="15"/>
                <c:pt idx="0">
                  <c:v>613057.88084999984</c:v>
                </c:pt>
                <c:pt idx="1">
                  <c:v>396778.09615999984</c:v>
                </c:pt>
                <c:pt idx="2">
                  <c:v>340313.87977999967</c:v>
                </c:pt>
                <c:pt idx="3">
                  <c:v>234381.22675999999</c:v>
                </c:pt>
                <c:pt idx="4">
                  <c:v>105808.18714999998</c:v>
                </c:pt>
                <c:pt idx="5">
                  <c:v>87275.504820000016</c:v>
                </c:pt>
                <c:pt idx="6">
                  <c:v>77231.073730000062</c:v>
                </c:pt>
                <c:pt idx="7">
                  <c:v>71013.848800000007</c:v>
                </c:pt>
                <c:pt idx="8">
                  <c:v>64249.495100000029</c:v>
                </c:pt>
                <c:pt idx="9">
                  <c:v>55471.155099999982</c:v>
                </c:pt>
                <c:pt idx="10">
                  <c:v>55057.471669999984</c:v>
                </c:pt>
                <c:pt idx="11">
                  <c:v>50649.936469999964</c:v>
                </c:pt>
                <c:pt idx="12">
                  <c:v>45815.102880000035</c:v>
                </c:pt>
                <c:pt idx="13">
                  <c:v>44655.57264000002</c:v>
                </c:pt>
                <c:pt idx="14">
                  <c:v>43383.255910000007</c:v>
                </c:pt>
              </c:numCache>
            </c:numRef>
          </c:val>
          <c:extLst>
            <c:ext xmlns:c16="http://schemas.microsoft.com/office/drawing/2014/chart" uri="{C3380CC4-5D6E-409C-BE32-E72D297353CC}">
              <c16:uniqueId val="{00000000-CD69-4EB8-9613-529E62A0A293}"/>
            </c:ext>
          </c:extLst>
        </c:ser>
        <c:dLbls>
          <c:showLegendKey val="0"/>
          <c:showVal val="0"/>
          <c:showCatName val="0"/>
          <c:showSerName val="0"/>
          <c:showPercent val="0"/>
          <c:showBubbleSize val="0"/>
        </c:dLbls>
        <c:gapWidth val="150"/>
        <c:axId val="33097472"/>
        <c:axId val="33089856"/>
      </c:barChart>
      <c:catAx>
        <c:axId val="33097472"/>
        <c:scaling>
          <c:orientation val="minMax"/>
        </c:scaling>
        <c:delete val="0"/>
        <c:axPos val="b"/>
        <c:numFmt formatCode="#,##0.00" sourceLinked="0"/>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9856"/>
        <c:crosses val="autoZero"/>
        <c:auto val="1"/>
        <c:lblAlgn val="ctr"/>
        <c:lblOffset val="100"/>
        <c:noMultiLvlLbl val="0"/>
      </c:catAx>
      <c:valAx>
        <c:axId val="3308985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7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59055118110236227" l="0.78740157480314965" r="0.78740157480314965" t="2.4409448818897639" header="0.31496062992125984" footer="0.31496062992125984"/>
    <c:pageSetup paperSize="119" orientation="portrait" horizontalDpi="300" verticalDpi="3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TitulosGraficos!$F$5</c:f>
          <c:strCache>
            <c:ptCount val="1"/>
            <c:pt idx="0">
              <c:v>Gráfico  Nº 9
Exportación de productos silvoagropecuarios por país de  destino
Miles de dólares  enero - mayo 2018</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imp'!$A$7:$A$21</c:f>
              <c:strCache>
                <c:ptCount val="15"/>
                <c:pt idx="0">
                  <c:v>China</c:v>
                </c:pt>
                <c:pt idx="1">
                  <c:v>Estados Unidos</c:v>
                </c:pt>
                <c:pt idx="2">
                  <c:v>Holanda</c:v>
                </c:pt>
                <c:pt idx="3">
                  <c:v>Japón</c:v>
                </c:pt>
                <c:pt idx="4">
                  <c:v>Corea del Sur</c:v>
                </c:pt>
                <c:pt idx="5">
                  <c:v>Reino Unido</c:v>
                </c:pt>
                <c:pt idx="6">
                  <c:v>México</c:v>
                </c:pt>
                <c:pt idx="7">
                  <c:v>Brasil</c:v>
                </c:pt>
                <c:pt idx="8">
                  <c:v>Canadá</c:v>
                </c:pt>
                <c:pt idx="9">
                  <c:v>Taiwán</c:v>
                </c:pt>
                <c:pt idx="10">
                  <c:v>Rusia</c:v>
                </c:pt>
                <c:pt idx="11">
                  <c:v>Alemania</c:v>
                </c:pt>
                <c:pt idx="12">
                  <c:v>Perú</c:v>
                </c:pt>
                <c:pt idx="13">
                  <c:v>Italia</c:v>
                </c:pt>
                <c:pt idx="14">
                  <c:v>Colombia</c:v>
                </c:pt>
              </c:strCache>
            </c:strRef>
          </c:cat>
          <c:val>
            <c:numRef>
              <c:f>'prin paises exp e imp'!$D$7:$D$21</c:f>
              <c:numCache>
                <c:formatCode>#,##0</c:formatCode>
                <c:ptCount val="15"/>
                <c:pt idx="0">
                  <c:v>2143988.053770001</c:v>
                </c:pt>
                <c:pt idx="1">
                  <c:v>1617485.4359700002</c:v>
                </c:pt>
                <c:pt idx="2">
                  <c:v>427978.57608999923</c:v>
                </c:pt>
                <c:pt idx="3">
                  <c:v>412918.60762999987</c:v>
                </c:pt>
                <c:pt idx="4">
                  <c:v>351605.45602999983</c:v>
                </c:pt>
                <c:pt idx="5">
                  <c:v>278177.41574999993</c:v>
                </c:pt>
                <c:pt idx="6">
                  <c:v>225621.80123000001</c:v>
                </c:pt>
                <c:pt idx="7">
                  <c:v>182769.00811999993</c:v>
                </c:pt>
                <c:pt idx="8">
                  <c:v>167892.84085000001</c:v>
                </c:pt>
                <c:pt idx="9">
                  <c:v>153206.93703999999</c:v>
                </c:pt>
                <c:pt idx="10">
                  <c:v>152944.74465000004</c:v>
                </c:pt>
                <c:pt idx="11">
                  <c:v>143988.07763999997</c:v>
                </c:pt>
                <c:pt idx="12">
                  <c:v>135856.42116999999</c:v>
                </c:pt>
                <c:pt idx="13">
                  <c:v>133885.73071</c:v>
                </c:pt>
                <c:pt idx="14">
                  <c:v>117526.08636000006</c:v>
                </c:pt>
              </c:numCache>
            </c:numRef>
          </c:val>
          <c:extLst>
            <c:ext xmlns:c16="http://schemas.microsoft.com/office/drawing/2014/chart" uri="{C3380CC4-5D6E-409C-BE32-E72D297353CC}">
              <c16:uniqueId val="{00000000-EDA1-42EA-AF74-F05AA0BC3164}"/>
            </c:ext>
          </c:extLst>
        </c:ser>
        <c:dLbls>
          <c:showLegendKey val="0"/>
          <c:showVal val="0"/>
          <c:showCatName val="0"/>
          <c:showSerName val="0"/>
          <c:showPercent val="0"/>
          <c:showBubbleSize val="0"/>
        </c:dLbls>
        <c:gapWidth val="150"/>
        <c:axId val="33083328"/>
        <c:axId val="33084416"/>
      </c:barChart>
      <c:catAx>
        <c:axId val="3308332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4416"/>
        <c:crosses val="autoZero"/>
        <c:auto val="1"/>
        <c:lblAlgn val="ctr"/>
        <c:lblOffset val="100"/>
        <c:noMultiLvlLbl val="0"/>
      </c:catAx>
      <c:valAx>
        <c:axId val="3308441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332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TitulosGraficos!$H$5</c:f>
          <c:strCache>
            <c:ptCount val="1"/>
            <c:pt idx="0">
              <c:v>Gráfico  Nº 11
Principales productos silvoagropecuarios exportados
Miles de dólares  enero - mayo 2018</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strRef>
              <c:f>'prin prod exp e imp'!$A$7:$A$21</c:f>
              <c:strCache>
                <c:ptCount val="15"/>
                <c:pt idx="0">
                  <c:v>Uvas frescas</c:v>
                </c:pt>
                <c:pt idx="1">
                  <c:v>Las demás cerezas dulces frescas</c:v>
                </c:pt>
                <c:pt idx="2">
                  <c:v>Pasta química de coníferas a la sosa (soda) o al sulfato, excepto para disolver, semiblanqueada o blanqueada</c:v>
                </c:pt>
                <c:pt idx="3">
                  <c:v>Vino con denominación de origen</c:v>
                </c:pt>
                <c:pt idx="4">
                  <c:v>Pasta química de maderas distintas a las coníferas, a la sosa (soda) o al sulfato, excepto para disolver, semiblanqueada o blanqueada</c:v>
                </c:pt>
                <c:pt idx="5">
                  <c:v>Arándanos rojos, azules, mirtilos y demás frutos del género Vaccinium</c:v>
                </c:pt>
                <c:pt idx="6">
                  <c:v>Manzanas frescas</c:v>
                </c:pt>
                <c:pt idx="7">
                  <c:v>Madera simplemente aserrada de pino insigne</c:v>
                </c:pt>
                <c:pt idx="8">
                  <c:v>Las demás maderas en plaquitas o partículas no coníferas</c:v>
                </c:pt>
                <c:pt idx="9">
                  <c:v>Pasta química de coníferas a la sosa (soda) o al sulfato, excepto para disolver, cruda</c:v>
                </c:pt>
                <c:pt idx="10">
                  <c:v>Las demás carnes porcinas congeladas</c:v>
                </c:pt>
                <c:pt idx="11">
                  <c:v>Las demás con las dos hojas externas de madera de coníferas</c:v>
                </c:pt>
                <c:pt idx="12">
                  <c:v>Las demás ciruelas frescas</c:v>
                </c:pt>
                <c:pt idx="13">
                  <c:v>Los demás vinos con capacidad mayor a 2 lts</c:v>
                </c:pt>
                <c:pt idx="14">
                  <c:v>Trozos y despojos comestibles de gallo o gallina, congelados</c:v>
                </c:pt>
              </c:strCache>
            </c:strRef>
          </c:cat>
          <c:val>
            <c:numRef>
              <c:f>'prin prod exp e imp'!$E$7:$E$21</c:f>
              <c:numCache>
                <c:formatCode>#,##0</c:formatCode>
                <c:ptCount val="15"/>
                <c:pt idx="0">
                  <c:v>1062587.3152900001</c:v>
                </c:pt>
                <c:pt idx="1">
                  <c:v>715671.03652000031</c:v>
                </c:pt>
                <c:pt idx="2">
                  <c:v>645236.49248999998</c:v>
                </c:pt>
                <c:pt idx="3">
                  <c:v>587731.32862000004</c:v>
                </c:pt>
                <c:pt idx="4">
                  <c:v>579176.18782999995</c:v>
                </c:pt>
                <c:pt idx="5">
                  <c:v>435899.05761999998</c:v>
                </c:pt>
                <c:pt idx="6">
                  <c:v>281393.39814</c:v>
                </c:pt>
                <c:pt idx="7">
                  <c:v>247354.64646999995</c:v>
                </c:pt>
                <c:pt idx="8">
                  <c:v>173466.43548999997</c:v>
                </c:pt>
                <c:pt idx="9">
                  <c:v>169688.52598000001</c:v>
                </c:pt>
                <c:pt idx="10">
                  <c:v>167229.73684000003</c:v>
                </c:pt>
                <c:pt idx="11">
                  <c:v>151985.59815000003</c:v>
                </c:pt>
                <c:pt idx="12">
                  <c:v>148309.83690999995</c:v>
                </c:pt>
                <c:pt idx="13">
                  <c:v>140826.53437000001</c:v>
                </c:pt>
                <c:pt idx="14">
                  <c:v>120945.25498</c:v>
                </c:pt>
              </c:numCache>
            </c:numRef>
          </c:val>
          <c:extLst>
            <c:ext xmlns:c16="http://schemas.microsoft.com/office/drawing/2014/chart" uri="{C3380CC4-5D6E-409C-BE32-E72D297353CC}">
              <c16:uniqueId val="{00000000-AE88-4EDD-BA85-1FA18FD2CDD9}"/>
            </c:ext>
          </c:extLst>
        </c:ser>
        <c:dLbls>
          <c:showLegendKey val="0"/>
          <c:showVal val="0"/>
          <c:showCatName val="0"/>
          <c:showSerName val="0"/>
          <c:showPercent val="0"/>
          <c:showBubbleSize val="0"/>
        </c:dLbls>
        <c:gapWidth val="150"/>
        <c:axId val="1978359472"/>
        <c:axId val="1978362192"/>
      </c:barChart>
      <c:catAx>
        <c:axId val="1978359472"/>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2192"/>
        <c:crosses val="autoZero"/>
        <c:auto val="1"/>
        <c:lblAlgn val="ctr"/>
        <c:lblOffset val="100"/>
        <c:tickLblSkip val="1"/>
        <c:noMultiLvlLbl val="0"/>
      </c:catAx>
      <c:valAx>
        <c:axId val="1978362192"/>
        <c:scaling>
          <c:orientation val="minMax"/>
          <c:min val="0"/>
        </c:scaling>
        <c:delete val="0"/>
        <c:axPos val="b"/>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978359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TitulosGraficos!$I$5</c:f>
          <c:strCache>
            <c:ptCount val="1"/>
            <c:pt idx="0">
              <c:v>Gráfico  Nº 12
Principales productos silvoagropecuarios importados
Miles de dólares  enero - mayo 2018</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strRef>
              <c:f>'prin prod exp e imp'!$A$56:$A$70</c:f>
              <c:strCache>
                <c:ptCount val="15"/>
                <c:pt idx="0">
                  <c:v>Carne bovina deshuesada fresca o refrigerada</c:v>
                </c:pt>
                <c:pt idx="1">
                  <c:v>Tortas y residuos de soja</c:v>
                </c:pt>
                <c:pt idx="2">
                  <c:v>Maíz para consumo</c:v>
                </c:pt>
                <c:pt idx="3">
                  <c:v>Azúcar refinada</c:v>
                </c:pt>
                <c:pt idx="4">
                  <c:v>Las demás carnes porcinas congeladas</c:v>
                </c:pt>
                <c:pt idx="5">
                  <c:v>Las demás preparaciones de los tipos utilizados para la alimentación de los animales</c:v>
                </c:pt>
                <c:pt idx="6">
                  <c:v>Cerveza de malta</c:v>
                </c:pt>
                <c:pt idx="7">
                  <c:v>Trigo pan argentino (Triticum aestivum) para consumo, con contenido de gluten húmedo superior o igual a 18 % pero inferior a 25 %, en peso</c:v>
                </c:pt>
                <c:pt idx="8">
                  <c:v>Trozos y despojos comestibles de gallo o gallina, congelados</c:v>
                </c:pt>
                <c:pt idx="9">
                  <c:v>Las demás preparaciones alimenticias nencop</c:v>
                </c:pt>
                <c:pt idx="10">
                  <c:v>Aceite de girasol refinado</c:v>
                </c:pt>
                <c:pt idx="11">
                  <c:v>Aceites de nabo (nabina) o de colza, de bajo contenido ácido erúcico, en bruto</c:v>
                </c:pt>
                <c:pt idx="12">
                  <c:v>Los demás quesos</c:v>
                </c:pt>
                <c:pt idx="13">
                  <c:v>Mezclas de aceites, animales o vegetales y animales con vegetales</c:v>
                </c:pt>
                <c:pt idx="14">
                  <c:v>Harina de aves</c:v>
                </c:pt>
              </c:strCache>
            </c:strRef>
          </c:cat>
          <c:val>
            <c:numRef>
              <c:f>'prin prod exp e imp'!$E$56:$E$70</c:f>
              <c:numCache>
                <c:formatCode>#,##0</c:formatCode>
                <c:ptCount val="15"/>
                <c:pt idx="0">
                  <c:v>397172.46520999999</c:v>
                </c:pt>
                <c:pt idx="1">
                  <c:v>110000.55574000001</c:v>
                </c:pt>
                <c:pt idx="2">
                  <c:v>108834.96143000002</c:v>
                </c:pt>
                <c:pt idx="3">
                  <c:v>90472.552789999987</c:v>
                </c:pt>
                <c:pt idx="4">
                  <c:v>65291.570870000003</c:v>
                </c:pt>
                <c:pt idx="5">
                  <c:v>63377.515659999997</c:v>
                </c:pt>
                <c:pt idx="6">
                  <c:v>63045.742430000006</c:v>
                </c:pt>
                <c:pt idx="7">
                  <c:v>62378.91156</c:v>
                </c:pt>
                <c:pt idx="8">
                  <c:v>60203.662519999998</c:v>
                </c:pt>
                <c:pt idx="9">
                  <c:v>58493.778240000007</c:v>
                </c:pt>
                <c:pt idx="10">
                  <c:v>55453.373100000004</c:v>
                </c:pt>
                <c:pt idx="11">
                  <c:v>52864.511939999997</c:v>
                </c:pt>
                <c:pt idx="12">
                  <c:v>51070.441040000005</c:v>
                </c:pt>
                <c:pt idx="13">
                  <c:v>46716.781770000001</c:v>
                </c:pt>
                <c:pt idx="14">
                  <c:v>41321.986969999998</c:v>
                </c:pt>
              </c:numCache>
            </c:numRef>
          </c:val>
          <c:extLst>
            <c:ext xmlns:c16="http://schemas.microsoft.com/office/drawing/2014/chart" uri="{C3380CC4-5D6E-409C-BE32-E72D297353CC}">
              <c16:uniqueId val="{00000000-E684-4EB9-80B5-AEEF6B2A5878}"/>
            </c:ext>
          </c:extLst>
        </c:ser>
        <c:dLbls>
          <c:showLegendKey val="0"/>
          <c:showVal val="0"/>
          <c:showCatName val="0"/>
          <c:showSerName val="0"/>
          <c:showPercent val="0"/>
          <c:showBubbleSize val="0"/>
        </c:dLbls>
        <c:gapWidth val="150"/>
        <c:axId val="1978358384"/>
        <c:axId val="1978363824"/>
      </c:barChart>
      <c:catAx>
        <c:axId val="1978358384"/>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3824"/>
        <c:crossesAt val="0"/>
        <c:auto val="1"/>
        <c:lblAlgn val="ctr"/>
        <c:lblOffset val="100"/>
        <c:tickLblSkip val="1"/>
        <c:noMultiLvlLbl val="0"/>
      </c:catAx>
      <c:valAx>
        <c:axId val="1978363824"/>
        <c:scaling>
          <c:orientation val="minMax"/>
          <c:max val="800000"/>
          <c:min val="0"/>
        </c:scaling>
        <c:delete val="0"/>
        <c:axPos val="b"/>
        <c:majorGridlines/>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s-CL"/>
          </a:p>
        </c:txPr>
        <c:crossAx val="1978358384"/>
        <c:crosses val="autoZero"/>
        <c:crossBetween val="between"/>
        <c:majorUnit val="100000"/>
        <c:minorUnit val="100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9"/>
    </mc:Choice>
    <mc:Fallback>
      <c:style val="19"/>
    </mc:Fallback>
  </mc:AlternateContent>
  <c:chart>
    <c:title>
      <c:tx>
        <c:strRef>
          <c:f>TitulosGraficos!$J$5</c:f>
          <c:strCache>
            <c:ptCount val="1"/>
            <c:pt idx="0">
              <c:v>Gráfico  Nº 13
Principales rubros exportados
Millones de dólares  enero - mayo 2018</c:v>
            </c:pt>
          </c:strCache>
        </c:strRef>
      </c:tx>
      <c:layout>
        <c:manualLayout>
          <c:xMode val="edge"/>
          <c:yMode val="edge"/>
          <c:x val="0.30296184819900923"/>
          <c:y val="1.7467355233962339E-2"/>
        </c:manualLayout>
      </c:layout>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7"/>
          <c:order val="0"/>
          <c:invertIfNegative val="0"/>
          <c:cat>
            <c:strRef>
              <c:f>'Principales Rubros'!$A$9:$A$22</c:f>
              <c:strCache>
                <c:ptCount val="14"/>
                <c:pt idx="0">
                  <c:v>Fruta fresca y frutos secos</c:v>
                </c:pt>
                <c:pt idx="1">
                  <c:v>Celulosa</c:v>
                </c:pt>
                <c:pt idx="2">
                  <c:v>Vinos y alcoholes</c:v>
                </c:pt>
                <c:pt idx="3">
                  <c:v>Fruta procesada</c:v>
                </c:pt>
                <c:pt idx="4">
                  <c:v>Maderas elaboradas</c:v>
                </c:pt>
                <c:pt idx="5">
                  <c:v>Maderas aserradas</c:v>
                </c:pt>
                <c:pt idx="6">
                  <c:v>Carnes y subproductos</c:v>
                </c:pt>
                <c:pt idx="7">
                  <c:v>Semillas para siembra</c:v>
                </c:pt>
                <c:pt idx="8">
                  <c:v>Maderas en plaquitas</c:v>
                </c:pt>
                <c:pt idx="9">
                  <c:v>Lácteos</c:v>
                </c:pt>
                <c:pt idx="10">
                  <c:v>Hortalizas procesadas</c:v>
                </c:pt>
                <c:pt idx="11">
                  <c:v>Hortalizas frescas</c:v>
                </c:pt>
                <c:pt idx="12">
                  <c:v>Flores, bulbos y tubérculos</c:v>
                </c:pt>
                <c:pt idx="13">
                  <c:v>Apícolas</c:v>
                </c:pt>
              </c:strCache>
            </c:strRef>
          </c:cat>
          <c:val>
            <c:numRef>
              <c:f>'Principales Rubros'!$I$9:$I$22</c:f>
              <c:numCache>
                <c:formatCode>#,##0</c:formatCode>
                <c:ptCount val="14"/>
                <c:pt idx="0">
                  <c:v>3165076.66041</c:v>
                </c:pt>
                <c:pt idx="1">
                  <c:v>1394102.7949000001</c:v>
                </c:pt>
                <c:pt idx="2">
                  <c:v>803256.15867000003</c:v>
                </c:pt>
                <c:pt idx="3">
                  <c:v>491347.7462600001</c:v>
                </c:pt>
                <c:pt idx="4">
                  <c:v>463360.25791000004</c:v>
                </c:pt>
                <c:pt idx="5">
                  <c:v>365369.38474999991</c:v>
                </c:pt>
                <c:pt idx="6">
                  <c:v>400731.08482999995</c:v>
                </c:pt>
                <c:pt idx="7">
                  <c:v>210384.21339999998</c:v>
                </c:pt>
                <c:pt idx="8">
                  <c:v>174443.29149000003</c:v>
                </c:pt>
                <c:pt idx="9">
                  <c:v>89452.142469999992</c:v>
                </c:pt>
                <c:pt idx="10">
                  <c:v>67311.508389999974</c:v>
                </c:pt>
                <c:pt idx="11">
                  <c:v>26979.295770000004</c:v>
                </c:pt>
                <c:pt idx="12">
                  <c:v>4538.1953600000006</c:v>
                </c:pt>
                <c:pt idx="13">
                  <c:v>13602.521780000001</c:v>
                </c:pt>
              </c:numCache>
            </c:numRef>
          </c:val>
          <c:extLst>
            <c:ext xmlns:c16="http://schemas.microsoft.com/office/drawing/2014/chart" uri="{C3380CC4-5D6E-409C-BE32-E72D297353CC}">
              <c16:uniqueId val="{00000000-57EA-4DC0-B029-7F4C8FAF7D44}"/>
            </c:ext>
          </c:extLst>
        </c:ser>
        <c:dLbls>
          <c:showLegendKey val="0"/>
          <c:showVal val="0"/>
          <c:showCatName val="0"/>
          <c:showSerName val="0"/>
          <c:showPercent val="0"/>
          <c:showBubbleSize val="0"/>
        </c:dLbls>
        <c:gapWidth val="100"/>
        <c:axId val="1978353488"/>
        <c:axId val="1978350768"/>
      </c:barChart>
      <c:catAx>
        <c:axId val="1978353488"/>
        <c:scaling>
          <c:orientation val="minMax"/>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978350768"/>
        <c:crosses val="autoZero"/>
        <c:auto val="1"/>
        <c:lblAlgn val="ctr"/>
        <c:lblOffset val="100"/>
        <c:noMultiLvlLbl val="0"/>
      </c:catAx>
      <c:valAx>
        <c:axId val="1978350768"/>
        <c:scaling>
          <c:orientation val="minMax"/>
          <c:max val="4500000"/>
          <c:min val="0"/>
        </c:scaling>
        <c:delete val="0"/>
        <c:axPos val="b"/>
        <c:majorGridlines/>
        <c:numFmt formatCode="#,##0"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1978353488"/>
        <c:crosses val="autoZero"/>
        <c:crossBetween val="between"/>
        <c:majorUnit val="500000"/>
        <c:dispUnits>
          <c:builtInUnit val="thousands"/>
        </c:dispUnits>
      </c:valAx>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ysClr val="windowText" lastClr="000000"/>
                </a:solidFill>
                <a:latin typeface="Arial"/>
                <a:cs typeface="Arial"/>
              </a:rPr>
              <a:t>Gráfico Nº 2</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anual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balanza_anuales!$O$24</c:f>
              <c:strCache>
                <c:ptCount val="1"/>
                <c:pt idx="0">
                  <c:v>Agrícola</c:v>
                </c:pt>
              </c:strCache>
            </c:strRef>
          </c:tx>
          <c:cat>
            <c:numRef>
              <c:f>balanza_anuales!$N$25:$N$29</c:f>
              <c:numCache>
                <c:formatCode>0</c:formatCode>
                <c:ptCount val="5"/>
                <c:pt idx="0">
                  <c:v>2013</c:v>
                </c:pt>
                <c:pt idx="1">
                  <c:v>2014</c:v>
                </c:pt>
                <c:pt idx="2">
                  <c:v>2015</c:v>
                </c:pt>
                <c:pt idx="3">
                  <c:v>2016</c:v>
                </c:pt>
                <c:pt idx="4">
                  <c:v>2017</c:v>
                </c:pt>
              </c:numCache>
            </c:numRef>
          </c:cat>
          <c:val>
            <c:numRef>
              <c:f>balanza_anuales!$O$25:$O$29</c:f>
              <c:numCache>
                <c:formatCode>_-* #,##0\ _p_t_a_-;\-* #,##0\ _p_t_a_-;_-* "-"??\ _p_t_a_-;_-@_-</c:formatCode>
                <c:ptCount val="5"/>
                <c:pt idx="0">
                  <c:v>5309603</c:v>
                </c:pt>
                <c:pt idx="1">
                  <c:v>5424524</c:v>
                </c:pt>
                <c:pt idx="2">
                  <c:v>5149872</c:v>
                </c:pt>
                <c:pt idx="3">
                  <c:v>5928552</c:v>
                </c:pt>
                <c:pt idx="4">
                  <c:v>5570699</c:v>
                </c:pt>
              </c:numCache>
            </c:numRef>
          </c:val>
          <c:smooth val="0"/>
          <c:extLst>
            <c:ext xmlns:c16="http://schemas.microsoft.com/office/drawing/2014/chart" uri="{C3380CC4-5D6E-409C-BE32-E72D297353CC}">
              <c16:uniqueId val="{00000000-3E2D-40E0-8240-5AF26ED72D9A}"/>
            </c:ext>
          </c:extLst>
        </c:ser>
        <c:ser>
          <c:idx val="1"/>
          <c:order val="1"/>
          <c:tx>
            <c:strRef>
              <c:f>balanza_anuales!$P$24</c:f>
              <c:strCache>
                <c:ptCount val="1"/>
                <c:pt idx="0">
                  <c:v>Pecuario</c:v>
                </c:pt>
              </c:strCache>
            </c:strRef>
          </c:tx>
          <c:cat>
            <c:numRef>
              <c:f>balanza_anuales!$N$25:$N$29</c:f>
              <c:numCache>
                <c:formatCode>0</c:formatCode>
                <c:ptCount val="5"/>
                <c:pt idx="0">
                  <c:v>2013</c:v>
                </c:pt>
                <c:pt idx="1">
                  <c:v>2014</c:v>
                </c:pt>
                <c:pt idx="2">
                  <c:v>2015</c:v>
                </c:pt>
                <c:pt idx="3">
                  <c:v>2016</c:v>
                </c:pt>
                <c:pt idx="4">
                  <c:v>2017</c:v>
                </c:pt>
              </c:numCache>
            </c:numRef>
          </c:cat>
          <c:val>
            <c:numRef>
              <c:f>balanza_anuales!$P$25:$P$29</c:f>
              <c:numCache>
                <c:formatCode>_-* #,##0\ _p_t_a_-;\-* #,##0\ _p_t_a_-;_-* "-"??\ _p_t_a_-;_-@_-</c:formatCode>
                <c:ptCount val="5"/>
                <c:pt idx="0">
                  <c:v>-322473</c:v>
                </c:pt>
                <c:pt idx="1">
                  <c:v>-195643</c:v>
                </c:pt>
                <c:pt idx="2">
                  <c:v>-127785</c:v>
                </c:pt>
                <c:pt idx="3">
                  <c:v>-325380</c:v>
                </c:pt>
                <c:pt idx="4">
                  <c:v>-782581</c:v>
                </c:pt>
              </c:numCache>
            </c:numRef>
          </c:val>
          <c:smooth val="0"/>
          <c:extLst>
            <c:ext xmlns:c16="http://schemas.microsoft.com/office/drawing/2014/chart" uri="{C3380CC4-5D6E-409C-BE32-E72D297353CC}">
              <c16:uniqueId val="{00000001-3E2D-40E0-8240-5AF26ED72D9A}"/>
            </c:ext>
          </c:extLst>
        </c:ser>
        <c:ser>
          <c:idx val="2"/>
          <c:order val="2"/>
          <c:tx>
            <c:strRef>
              <c:f>balanza_anuales!$Q$24</c:f>
              <c:strCache>
                <c:ptCount val="1"/>
                <c:pt idx="0">
                  <c:v>Forestal</c:v>
                </c:pt>
              </c:strCache>
            </c:strRef>
          </c:tx>
          <c:cat>
            <c:numRef>
              <c:f>balanza_anuales!$N$25:$N$29</c:f>
              <c:numCache>
                <c:formatCode>0</c:formatCode>
                <c:ptCount val="5"/>
                <c:pt idx="0">
                  <c:v>2013</c:v>
                </c:pt>
                <c:pt idx="1">
                  <c:v>2014</c:v>
                </c:pt>
                <c:pt idx="2">
                  <c:v>2015</c:v>
                </c:pt>
                <c:pt idx="3">
                  <c:v>2016</c:v>
                </c:pt>
                <c:pt idx="4">
                  <c:v>2017</c:v>
                </c:pt>
              </c:numCache>
            </c:numRef>
          </c:cat>
          <c:val>
            <c:numRef>
              <c:f>balanza_anuales!$Q$25:$Q$29</c:f>
              <c:numCache>
                <c:formatCode>_-* #,##0\ _p_t_a_-;\-* #,##0\ _p_t_a_-;_-* "-"??\ _p_t_a_-;_-@_-</c:formatCode>
                <c:ptCount val="5"/>
                <c:pt idx="0">
                  <c:v>4781973</c:v>
                </c:pt>
                <c:pt idx="1">
                  <c:v>5149868</c:v>
                </c:pt>
                <c:pt idx="2">
                  <c:v>4591408</c:v>
                </c:pt>
                <c:pt idx="3">
                  <c:v>4468104</c:v>
                </c:pt>
                <c:pt idx="4">
                  <c:v>4672209</c:v>
                </c:pt>
              </c:numCache>
            </c:numRef>
          </c:val>
          <c:smooth val="0"/>
          <c:extLst>
            <c:ext xmlns:c16="http://schemas.microsoft.com/office/drawing/2014/chart" uri="{C3380CC4-5D6E-409C-BE32-E72D297353CC}">
              <c16:uniqueId val="{00000002-3E2D-40E0-8240-5AF26ED72D9A}"/>
            </c:ext>
          </c:extLst>
        </c:ser>
        <c:ser>
          <c:idx val="3"/>
          <c:order val="3"/>
          <c:tx>
            <c:strRef>
              <c:f>balanza_anuales!$R$24</c:f>
              <c:strCache>
                <c:ptCount val="1"/>
                <c:pt idx="0">
                  <c:v>Total</c:v>
                </c:pt>
              </c:strCache>
            </c:strRef>
          </c:tx>
          <c:cat>
            <c:numRef>
              <c:f>balanza_anuales!$N$25:$N$29</c:f>
              <c:numCache>
                <c:formatCode>0</c:formatCode>
                <c:ptCount val="5"/>
                <c:pt idx="0">
                  <c:v>2013</c:v>
                </c:pt>
                <c:pt idx="1">
                  <c:v>2014</c:v>
                </c:pt>
                <c:pt idx="2">
                  <c:v>2015</c:v>
                </c:pt>
                <c:pt idx="3">
                  <c:v>2016</c:v>
                </c:pt>
                <c:pt idx="4">
                  <c:v>2017</c:v>
                </c:pt>
              </c:numCache>
            </c:numRef>
          </c:cat>
          <c:val>
            <c:numRef>
              <c:f>balanza_anuales!$R$25:$R$29</c:f>
              <c:numCache>
                <c:formatCode>_-* #,##0\ _p_t_a_-;\-* #,##0\ _p_t_a_-;_-* "-"??\ _p_t_a_-;_-@_-</c:formatCode>
                <c:ptCount val="5"/>
                <c:pt idx="0">
                  <c:v>9769103</c:v>
                </c:pt>
                <c:pt idx="1">
                  <c:v>10378749</c:v>
                </c:pt>
                <c:pt idx="2">
                  <c:v>9613495</c:v>
                </c:pt>
                <c:pt idx="3">
                  <c:v>10071276</c:v>
                </c:pt>
                <c:pt idx="4">
                  <c:v>9460327</c:v>
                </c:pt>
              </c:numCache>
            </c:numRef>
          </c:val>
          <c:smooth val="0"/>
          <c:extLst>
            <c:ext xmlns:c16="http://schemas.microsoft.com/office/drawing/2014/chart" uri="{C3380CC4-5D6E-409C-BE32-E72D297353CC}">
              <c16:uniqueId val="{00000003-3E2D-40E0-8240-5AF26ED72D9A}"/>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Gráfico Nº 3</a:t>
            </a:r>
          </a:p>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Evolución de las exportaciones silvoagropecuarias </a:t>
            </a:r>
          </a:p>
          <a:p>
            <a:pPr>
              <a:defRPr sz="1000" b="1" i="0" u="none" strike="noStrike" baseline="0">
                <a:solidFill>
                  <a:srgbClr val="000000"/>
                </a:solidFill>
                <a:latin typeface="Arial"/>
                <a:ea typeface="Arial"/>
                <a:cs typeface="Arial"/>
              </a:defRPr>
            </a:pPr>
            <a:endParaRPr lang="es-ES"/>
          </a:p>
        </c:rich>
      </c:tx>
      <c:overlay val="0"/>
    </c:title>
    <c:autoTitleDeleted val="0"/>
    <c:plotArea>
      <c:layout/>
      <c:lineChart>
        <c:grouping val="standard"/>
        <c:varyColors val="0"/>
        <c:ser>
          <c:idx val="0"/>
          <c:order val="0"/>
          <c:tx>
            <c:strRef>
              <c:f>evolución_comercio!$R$2</c:f>
              <c:strCache>
                <c:ptCount val="1"/>
                <c:pt idx="0">
                  <c:v>Agrícola</c:v>
                </c:pt>
              </c:strCache>
            </c:strRef>
          </c:tx>
          <c:cat>
            <c:strRef>
              <c:f>evolución_comercio!$Q$3:$Q$7</c:f>
              <c:strCache>
                <c:ptCount val="5"/>
                <c:pt idx="0">
                  <c:v>ene-may 14</c:v>
                </c:pt>
                <c:pt idx="1">
                  <c:v>ene-may 15</c:v>
                </c:pt>
                <c:pt idx="2">
                  <c:v>ene-may 16</c:v>
                </c:pt>
                <c:pt idx="3">
                  <c:v>ene-may 17</c:v>
                </c:pt>
                <c:pt idx="4">
                  <c:v>ene-may 18</c:v>
                </c:pt>
              </c:strCache>
            </c:strRef>
          </c:cat>
          <c:val>
            <c:numRef>
              <c:f>evolución_comercio!$R$3:$R$7</c:f>
              <c:numCache>
                <c:formatCode>_-* #,##0\ _p_t_a_-;\-* #,##0\ _p_t_a_-;_-* "-"??\ _p_t_a_-;_-@_-</c:formatCode>
                <c:ptCount val="5"/>
                <c:pt idx="0">
                  <c:v>5000183</c:v>
                </c:pt>
                <c:pt idx="1">
                  <c:v>4489722</c:v>
                </c:pt>
                <c:pt idx="2">
                  <c:v>4821359</c:v>
                </c:pt>
                <c:pt idx="3">
                  <c:v>4532355</c:v>
                </c:pt>
                <c:pt idx="4">
                  <c:v>4948569</c:v>
                </c:pt>
              </c:numCache>
            </c:numRef>
          </c:val>
          <c:smooth val="0"/>
          <c:extLst>
            <c:ext xmlns:c16="http://schemas.microsoft.com/office/drawing/2014/chart" uri="{C3380CC4-5D6E-409C-BE32-E72D297353CC}">
              <c16:uniqueId val="{00000000-FDE6-42F0-843B-E0D3F917E79C}"/>
            </c:ext>
          </c:extLst>
        </c:ser>
        <c:ser>
          <c:idx val="1"/>
          <c:order val="1"/>
          <c:tx>
            <c:strRef>
              <c:f>evolución_comercio!$S$2</c:f>
              <c:strCache>
                <c:ptCount val="1"/>
                <c:pt idx="0">
                  <c:v>Pecuario</c:v>
                </c:pt>
              </c:strCache>
            </c:strRef>
          </c:tx>
          <c:cat>
            <c:strRef>
              <c:f>evolución_comercio!$Q$3:$Q$7</c:f>
              <c:strCache>
                <c:ptCount val="5"/>
                <c:pt idx="0">
                  <c:v>ene-may 14</c:v>
                </c:pt>
                <c:pt idx="1">
                  <c:v>ene-may 15</c:v>
                </c:pt>
                <c:pt idx="2">
                  <c:v>ene-may 16</c:v>
                </c:pt>
                <c:pt idx="3">
                  <c:v>ene-may 17</c:v>
                </c:pt>
                <c:pt idx="4">
                  <c:v>ene-may 18</c:v>
                </c:pt>
              </c:strCache>
            </c:strRef>
          </c:cat>
          <c:val>
            <c:numRef>
              <c:f>evolución_comercio!$S$3:$S$7</c:f>
              <c:numCache>
                <c:formatCode>_-* #,##0\ _p_t_a_-;\-* #,##0\ _p_t_a_-;_-* "-"??\ _p_t_a_-;_-@_-</c:formatCode>
                <c:ptCount val="5"/>
                <c:pt idx="0">
                  <c:v>532327</c:v>
                </c:pt>
                <c:pt idx="1">
                  <c:v>562188</c:v>
                </c:pt>
                <c:pt idx="2">
                  <c:v>510786</c:v>
                </c:pt>
                <c:pt idx="3">
                  <c:v>487220</c:v>
                </c:pt>
                <c:pt idx="4">
                  <c:v>605606</c:v>
                </c:pt>
              </c:numCache>
            </c:numRef>
          </c:val>
          <c:smooth val="0"/>
          <c:extLst>
            <c:ext xmlns:c16="http://schemas.microsoft.com/office/drawing/2014/chart" uri="{C3380CC4-5D6E-409C-BE32-E72D297353CC}">
              <c16:uniqueId val="{00000001-FDE6-42F0-843B-E0D3F917E79C}"/>
            </c:ext>
          </c:extLst>
        </c:ser>
        <c:ser>
          <c:idx val="2"/>
          <c:order val="2"/>
          <c:tx>
            <c:strRef>
              <c:f>evolución_comercio!$T$2</c:f>
              <c:strCache>
                <c:ptCount val="1"/>
                <c:pt idx="0">
                  <c:v>Forestal</c:v>
                </c:pt>
              </c:strCache>
            </c:strRef>
          </c:tx>
          <c:cat>
            <c:strRef>
              <c:f>evolución_comercio!$Q$3:$Q$7</c:f>
              <c:strCache>
                <c:ptCount val="5"/>
                <c:pt idx="0">
                  <c:v>ene-may 14</c:v>
                </c:pt>
                <c:pt idx="1">
                  <c:v>ene-may 15</c:v>
                </c:pt>
                <c:pt idx="2">
                  <c:v>ene-may 16</c:v>
                </c:pt>
                <c:pt idx="3">
                  <c:v>ene-may 17</c:v>
                </c:pt>
                <c:pt idx="4">
                  <c:v>ene-may 18</c:v>
                </c:pt>
              </c:strCache>
            </c:strRef>
          </c:cat>
          <c:val>
            <c:numRef>
              <c:f>evolución_comercio!$T$3:$T$7</c:f>
              <c:numCache>
                <c:formatCode>_-* #,##0\ _p_t_a_-;\-* #,##0\ _p_t_a_-;_-* "-"??\ _p_t_a_-;_-@_-</c:formatCode>
                <c:ptCount val="5"/>
                <c:pt idx="0">
                  <c:v>2155574</c:v>
                </c:pt>
                <c:pt idx="1">
                  <c:v>2046515</c:v>
                </c:pt>
                <c:pt idx="2">
                  <c:v>1971116</c:v>
                </c:pt>
                <c:pt idx="3">
                  <c:v>1944844</c:v>
                </c:pt>
                <c:pt idx="4">
                  <c:v>2429256</c:v>
                </c:pt>
              </c:numCache>
            </c:numRef>
          </c:val>
          <c:smooth val="0"/>
          <c:extLst>
            <c:ext xmlns:c16="http://schemas.microsoft.com/office/drawing/2014/chart" uri="{C3380CC4-5D6E-409C-BE32-E72D297353CC}">
              <c16:uniqueId val="{00000002-FDE6-42F0-843B-E0D3F917E79C}"/>
            </c:ext>
          </c:extLst>
        </c:ser>
        <c:ser>
          <c:idx val="3"/>
          <c:order val="3"/>
          <c:tx>
            <c:strRef>
              <c:f>evolución_comercio!$U$2</c:f>
              <c:strCache>
                <c:ptCount val="1"/>
                <c:pt idx="0">
                  <c:v>Total</c:v>
                </c:pt>
              </c:strCache>
            </c:strRef>
          </c:tx>
          <c:cat>
            <c:strRef>
              <c:f>evolución_comercio!$Q$3:$Q$7</c:f>
              <c:strCache>
                <c:ptCount val="5"/>
                <c:pt idx="0">
                  <c:v>ene-may 14</c:v>
                </c:pt>
                <c:pt idx="1">
                  <c:v>ene-may 15</c:v>
                </c:pt>
                <c:pt idx="2">
                  <c:v>ene-may 16</c:v>
                </c:pt>
                <c:pt idx="3">
                  <c:v>ene-may 17</c:v>
                </c:pt>
                <c:pt idx="4">
                  <c:v>ene-may 18</c:v>
                </c:pt>
              </c:strCache>
            </c:strRef>
          </c:cat>
          <c:val>
            <c:numRef>
              <c:f>evolución_comercio!$U$3:$U$7</c:f>
              <c:numCache>
                <c:formatCode>_-* #,##0\ _p_t_a_-;\-* #,##0\ _p_t_a_-;_-* "-"??\ _p_t_a_-;_-@_-</c:formatCode>
                <c:ptCount val="5"/>
                <c:pt idx="0">
                  <c:v>7688084</c:v>
                </c:pt>
                <c:pt idx="1">
                  <c:v>7098425</c:v>
                </c:pt>
                <c:pt idx="2">
                  <c:v>7303261</c:v>
                </c:pt>
                <c:pt idx="3">
                  <c:v>6964419</c:v>
                </c:pt>
                <c:pt idx="4">
                  <c:v>7983431</c:v>
                </c:pt>
              </c:numCache>
            </c:numRef>
          </c:val>
          <c:smooth val="0"/>
          <c:extLst>
            <c:ext xmlns:c16="http://schemas.microsoft.com/office/drawing/2014/chart" uri="{C3380CC4-5D6E-409C-BE32-E72D297353CC}">
              <c16:uniqueId val="{00000003-FDE6-42F0-843B-E0D3F917E79C}"/>
            </c:ext>
          </c:extLst>
        </c:ser>
        <c:dLbls>
          <c:showLegendKey val="0"/>
          <c:showVal val="0"/>
          <c:showCatName val="0"/>
          <c:showSerName val="0"/>
          <c:showPercent val="0"/>
          <c:showBubbleSize val="0"/>
        </c:dLbls>
        <c:marker val="1"/>
        <c:smooth val="0"/>
        <c:axId val="33085504"/>
        <c:axId val="33090400"/>
      </c:lineChart>
      <c:catAx>
        <c:axId val="3308550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0400"/>
        <c:crosses val="autoZero"/>
        <c:auto val="1"/>
        <c:lblAlgn val="ctr"/>
        <c:lblOffset val="100"/>
        <c:noMultiLvlLbl val="0"/>
      </c:catAx>
      <c:valAx>
        <c:axId val="3309040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Millones de dólares</a:t>
                </a:r>
              </a:p>
            </c:rich>
          </c:tx>
          <c:overlay val="0"/>
        </c:title>
        <c:numFmt formatCode="_-* #,##0\ _p_t_a_-;\-* #,##0\ _p_t_a_-;_-* &quot;-&quot;??\ _p_t_a_-;_-@_-" sourceLinked="1"/>
        <c:majorTickMark val="none"/>
        <c:minorTickMark val="none"/>
        <c:tickLblPos val="nextTo"/>
        <c:txPr>
          <a:bodyPr rot="0" vert="horz"/>
          <a:lstStyle/>
          <a:p>
            <a:pPr>
              <a:defRPr sz="1000" b="1" i="0" u="none" strike="noStrike" baseline="0">
                <a:solidFill>
                  <a:srgbClr val="000000"/>
                </a:solidFill>
                <a:latin typeface="Arial"/>
                <a:ea typeface="Arial"/>
                <a:cs typeface="Arial"/>
              </a:defRPr>
            </a:pPr>
            <a:endParaRPr lang="es-CL"/>
          </a:p>
        </c:txPr>
        <c:crossAx val="33085504"/>
        <c:crosses val="autoZero"/>
        <c:crossBetween val="between"/>
        <c:dispUnits>
          <c:builtInUnit val="thousands"/>
        </c:dispUnits>
      </c:valAx>
    </c:plotArea>
    <c:legend>
      <c:legendPos val="r"/>
      <c:overlay val="0"/>
      <c:txPr>
        <a:bodyPr/>
        <a:lstStyle/>
        <a:p>
          <a:pPr>
            <a:defRPr sz="700" b="1" i="0" u="none" strike="noStrike" baseline="0">
              <a:solidFill>
                <a:srgbClr val="000000"/>
              </a:solidFill>
              <a:latin typeface="Arial"/>
              <a:ea typeface="Arial"/>
              <a:cs typeface="Arial"/>
            </a:defRPr>
          </a:pPr>
          <a:endParaRPr lang="es-CL"/>
        </a:p>
      </c:txPr>
    </c:legend>
    <c:plotVisOnly val="1"/>
    <c:dispBlanksAs val="gap"/>
    <c:showDLblsOverMax val="0"/>
  </c:chart>
  <c:spPr>
    <a:ln>
      <a:noFill/>
    </a:ln>
  </c:spPr>
  <c:txPr>
    <a:bodyPr/>
    <a:lstStyle/>
    <a:p>
      <a:pPr>
        <a:defRPr sz="1000" b="1" i="0" u="none" strike="noStrike" baseline="0">
          <a:solidFill>
            <a:srgbClr val="000000"/>
          </a:solidFill>
          <a:latin typeface="Arial"/>
          <a:ea typeface="Arial"/>
          <a:cs typeface="Arial"/>
        </a:defRPr>
      </a:pPr>
      <a:endParaRPr lang="es-CL"/>
    </a:p>
  </c:txPr>
  <c:printSettings>
    <c:headerFooter/>
    <c:pageMargins b="0.78740157480314965" l="0.78740157480314965" r="0.78740157480314965" t="2.4409448818897639" header="0.31496062992125984" footer="0.31496062992125984"/>
    <c:pageSetup paperSize="119" orientation="portrait"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4</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de las importaciones silvoagropecuarias</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lineChart>
        <c:grouping val="standard"/>
        <c:varyColors val="0"/>
        <c:ser>
          <c:idx val="0"/>
          <c:order val="0"/>
          <c:tx>
            <c:strRef>
              <c:f>evolución_comercio!$R$11</c:f>
              <c:strCache>
                <c:ptCount val="1"/>
                <c:pt idx="0">
                  <c:v>Agrícola</c:v>
                </c:pt>
              </c:strCache>
            </c:strRef>
          </c:tx>
          <c:cat>
            <c:strRef>
              <c:f>evolución_comercio!$Q$12:$Q$16</c:f>
              <c:strCache>
                <c:ptCount val="5"/>
                <c:pt idx="0">
                  <c:v>ene-may 14</c:v>
                </c:pt>
                <c:pt idx="1">
                  <c:v>ene-may 15</c:v>
                </c:pt>
                <c:pt idx="2">
                  <c:v>ene-may 16</c:v>
                </c:pt>
                <c:pt idx="3">
                  <c:v>ene-may 17</c:v>
                </c:pt>
                <c:pt idx="4">
                  <c:v>ene-may 18</c:v>
                </c:pt>
              </c:strCache>
            </c:strRef>
          </c:cat>
          <c:val>
            <c:numRef>
              <c:f>evolución_comercio!$R$12:$R$16</c:f>
              <c:numCache>
                <c:formatCode>_-* #,##0\ _p_t_a_-;\-* #,##0\ _p_t_a_-;_-* "-"??\ _p_t_a_-;_-@_-</c:formatCode>
                <c:ptCount val="5"/>
                <c:pt idx="0">
                  <c:v>1485826</c:v>
                </c:pt>
                <c:pt idx="1">
                  <c:v>1376871</c:v>
                </c:pt>
                <c:pt idx="2">
                  <c:v>1274150</c:v>
                </c:pt>
                <c:pt idx="3">
                  <c:v>1402574</c:v>
                </c:pt>
                <c:pt idx="4">
                  <c:v>1629071</c:v>
                </c:pt>
              </c:numCache>
            </c:numRef>
          </c:val>
          <c:smooth val="0"/>
          <c:extLst>
            <c:ext xmlns:c16="http://schemas.microsoft.com/office/drawing/2014/chart" uri="{C3380CC4-5D6E-409C-BE32-E72D297353CC}">
              <c16:uniqueId val="{00000000-1A34-4A50-B6B7-508CDA0E4853}"/>
            </c:ext>
          </c:extLst>
        </c:ser>
        <c:ser>
          <c:idx val="1"/>
          <c:order val="1"/>
          <c:tx>
            <c:strRef>
              <c:f>evolución_comercio!$S$11</c:f>
              <c:strCache>
                <c:ptCount val="1"/>
                <c:pt idx="0">
                  <c:v>Pecuario</c:v>
                </c:pt>
              </c:strCache>
            </c:strRef>
          </c:tx>
          <c:cat>
            <c:strRef>
              <c:f>evolución_comercio!$Q$12:$Q$16</c:f>
              <c:strCache>
                <c:ptCount val="5"/>
                <c:pt idx="0">
                  <c:v>ene-may 14</c:v>
                </c:pt>
                <c:pt idx="1">
                  <c:v>ene-may 15</c:v>
                </c:pt>
                <c:pt idx="2">
                  <c:v>ene-may 16</c:v>
                </c:pt>
                <c:pt idx="3">
                  <c:v>ene-may 17</c:v>
                </c:pt>
                <c:pt idx="4">
                  <c:v>ene-may 18</c:v>
                </c:pt>
              </c:strCache>
            </c:strRef>
          </c:cat>
          <c:val>
            <c:numRef>
              <c:f>evolución_comercio!$S$12:$S$16</c:f>
              <c:numCache>
                <c:formatCode>_-* #,##0\ _p_t_a_-;\-* #,##0\ _p_t_a_-;_-* "-"??\ _p_t_a_-;_-@_-</c:formatCode>
                <c:ptCount val="5"/>
                <c:pt idx="0">
                  <c:v>616985</c:v>
                </c:pt>
                <c:pt idx="1">
                  <c:v>569008</c:v>
                </c:pt>
                <c:pt idx="2">
                  <c:v>579328</c:v>
                </c:pt>
                <c:pt idx="3">
                  <c:v>746993</c:v>
                </c:pt>
                <c:pt idx="4">
                  <c:v>859151</c:v>
                </c:pt>
              </c:numCache>
            </c:numRef>
          </c:val>
          <c:smooth val="0"/>
          <c:extLst>
            <c:ext xmlns:c16="http://schemas.microsoft.com/office/drawing/2014/chart" uri="{C3380CC4-5D6E-409C-BE32-E72D297353CC}">
              <c16:uniqueId val="{00000001-1A34-4A50-B6B7-508CDA0E4853}"/>
            </c:ext>
          </c:extLst>
        </c:ser>
        <c:ser>
          <c:idx val="2"/>
          <c:order val="2"/>
          <c:tx>
            <c:strRef>
              <c:f>evolución_comercio!$T$11</c:f>
              <c:strCache>
                <c:ptCount val="1"/>
                <c:pt idx="0">
                  <c:v>Forestal</c:v>
                </c:pt>
              </c:strCache>
            </c:strRef>
          </c:tx>
          <c:cat>
            <c:strRef>
              <c:f>evolución_comercio!$Q$12:$Q$16</c:f>
              <c:strCache>
                <c:ptCount val="5"/>
                <c:pt idx="0">
                  <c:v>ene-may 14</c:v>
                </c:pt>
                <c:pt idx="1">
                  <c:v>ene-may 15</c:v>
                </c:pt>
                <c:pt idx="2">
                  <c:v>ene-may 16</c:v>
                </c:pt>
                <c:pt idx="3">
                  <c:v>ene-may 17</c:v>
                </c:pt>
                <c:pt idx="4">
                  <c:v>ene-may 18</c:v>
                </c:pt>
              </c:strCache>
            </c:strRef>
          </c:cat>
          <c:val>
            <c:numRef>
              <c:f>evolución_comercio!$T$12:$T$16</c:f>
              <c:numCache>
                <c:formatCode>_-* #,##0\ _p_t_a_-;\-* #,##0\ _p_t_a_-;_-* "-"??\ _p_t_a_-;_-@_-</c:formatCode>
                <c:ptCount val="5"/>
                <c:pt idx="0">
                  <c:v>121584</c:v>
                </c:pt>
                <c:pt idx="1">
                  <c:v>115533</c:v>
                </c:pt>
                <c:pt idx="2">
                  <c:v>112607</c:v>
                </c:pt>
                <c:pt idx="3">
                  <c:v>106491</c:v>
                </c:pt>
                <c:pt idx="4">
                  <c:v>147227</c:v>
                </c:pt>
              </c:numCache>
            </c:numRef>
          </c:val>
          <c:smooth val="0"/>
          <c:extLst>
            <c:ext xmlns:c16="http://schemas.microsoft.com/office/drawing/2014/chart" uri="{C3380CC4-5D6E-409C-BE32-E72D297353CC}">
              <c16:uniqueId val="{00000002-1A34-4A50-B6B7-508CDA0E4853}"/>
            </c:ext>
          </c:extLst>
        </c:ser>
        <c:ser>
          <c:idx val="3"/>
          <c:order val="3"/>
          <c:tx>
            <c:strRef>
              <c:f>evolución_comercio!$U$11</c:f>
              <c:strCache>
                <c:ptCount val="1"/>
                <c:pt idx="0">
                  <c:v>Total</c:v>
                </c:pt>
              </c:strCache>
            </c:strRef>
          </c:tx>
          <c:cat>
            <c:strRef>
              <c:f>evolución_comercio!$Q$12:$Q$16</c:f>
              <c:strCache>
                <c:ptCount val="5"/>
                <c:pt idx="0">
                  <c:v>ene-may 14</c:v>
                </c:pt>
                <c:pt idx="1">
                  <c:v>ene-may 15</c:v>
                </c:pt>
                <c:pt idx="2">
                  <c:v>ene-may 16</c:v>
                </c:pt>
                <c:pt idx="3">
                  <c:v>ene-may 17</c:v>
                </c:pt>
                <c:pt idx="4">
                  <c:v>ene-may 18</c:v>
                </c:pt>
              </c:strCache>
            </c:strRef>
          </c:cat>
          <c:val>
            <c:numRef>
              <c:f>evolución_comercio!$U$12:$U$16</c:f>
              <c:numCache>
                <c:formatCode>_-* #,##0\ _p_t_a_-;\-* #,##0\ _p_t_a_-;_-* "-"??\ _p_t_a_-;_-@_-</c:formatCode>
                <c:ptCount val="5"/>
                <c:pt idx="0">
                  <c:v>2224395</c:v>
                </c:pt>
                <c:pt idx="1">
                  <c:v>2061412</c:v>
                </c:pt>
                <c:pt idx="2">
                  <c:v>1966085</c:v>
                </c:pt>
                <c:pt idx="3">
                  <c:v>2256058</c:v>
                </c:pt>
                <c:pt idx="4">
                  <c:v>2635449</c:v>
                </c:pt>
              </c:numCache>
            </c:numRef>
          </c:val>
          <c:smooth val="0"/>
          <c:extLst>
            <c:ext xmlns:c16="http://schemas.microsoft.com/office/drawing/2014/chart" uri="{C3380CC4-5D6E-409C-BE32-E72D297353CC}">
              <c16:uniqueId val="{00000003-1A34-4A50-B6B7-508CDA0E4853}"/>
            </c:ext>
          </c:extLst>
        </c:ser>
        <c:dLbls>
          <c:showLegendKey val="0"/>
          <c:showVal val="0"/>
          <c:showCatName val="0"/>
          <c:showSerName val="0"/>
          <c:showPercent val="0"/>
          <c:showBubbleSize val="0"/>
        </c:dLbls>
        <c:marker val="1"/>
        <c:smooth val="0"/>
        <c:axId val="33094208"/>
        <c:axId val="33092032"/>
      </c:lineChart>
      <c:catAx>
        <c:axId val="330942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2032"/>
        <c:crosses val="autoZero"/>
        <c:auto val="1"/>
        <c:lblAlgn val="ctr"/>
        <c:lblOffset val="100"/>
        <c:noMultiLvlLbl val="0"/>
      </c:catAx>
      <c:valAx>
        <c:axId val="33092032"/>
        <c:scaling>
          <c:orientation val="minMax"/>
        </c:scaling>
        <c:delete val="0"/>
        <c:axPos val="l"/>
        <c:majorGridlines/>
        <c:numFmt formatCode="_-* #,##0\ _p_t_a_-;\-* #,##0\ _p_t_a_-;_-* &quot;-&quot;??\ _p_t_a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4208"/>
        <c:crosses val="autoZero"/>
        <c:crossBetween val="between"/>
        <c:dispUnits>
          <c:builtInUnit val="thousands"/>
          <c:dispUnitsLbl>
            <c:layout>
              <c:manualLayout>
                <c:xMode val="edge"/>
                <c:yMode val="edge"/>
                <c:x val="2.5730994152046785E-2"/>
                <c:y val="0.3230876909617067"/>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E1F2-4213-A2C6-D288A1F80E1A}"/>
              </c:ext>
            </c:extLst>
          </c:dPt>
          <c:val>
            <c:numLit>
              <c:formatCode>General</c:formatCode>
              <c:ptCount val="1"/>
              <c:pt idx="0">
                <c:v>0</c:v>
              </c:pt>
            </c:numLit>
          </c:val>
          <c:extLst>
            <c:ext xmlns:c16="http://schemas.microsoft.com/office/drawing/2014/chart" uri="{C3380CC4-5D6E-409C-BE32-E72D297353CC}">
              <c16:uniqueId val="{00000001-E1F2-4213-A2C6-D288A1F80E1A}"/>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rtl="0">
            <a:defRPr sz="21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000000000000022" r="0.75000000000000022" t="1" header="0" footer="0"/>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TitulosGraficos!$B$5</c:f>
          <c:strCache>
            <c:ptCount val="1"/>
            <c:pt idx="0">
              <c:v>Gráfico  Nº 5
Exportaciones silvoagropecuarias por clase
Participación enero - mayo 2018</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6DCC-441E-9259-DBC7535BE766}"/>
              </c:ext>
            </c:extLst>
          </c:dPt>
          <c:dPt>
            <c:idx val="1"/>
            <c:bubble3D val="0"/>
            <c:extLst>
              <c:ext xmlns:c16="http://schemas.microsoft.com/office/drawing/2014/chart" uri="{C3380CC4-5D6E-409C-BE32-E72D297353CC}">
                <c16:uniqueId val="{00000001-6DCC-441E-9259-DBC7535BE766}"/>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productos_clase_sector'!$R$6:$R$7</c:f>
              <c:strCache>
                <c:ptCount val="2"/>
                <c:pt idx="0">
                  <c:v>Primarias</c:v>
                </c:pt>
                <c:pt idx="1">
                  <c:v>Industriales</c:v>
                </c:pt>
              </c:strCache>
            </c:strRef>
          </c:cat>
          <c:val>
            <c:numRef>
              <c:f>'balanza productos_clase_sector'!$S$6:$S$7</c:f>
              <c:numCache>
                <c:formatCode>#,##0</c:formatCode>
                <c:ptCount val="2"/>
                <c:pt idx="0">
                  <c:v>3690866</c:v>
                </c:pt>
                <c:pt idx="1">
                  <c:v>4292566</c:v>
                </c:pt>
              </c:numCache>
            </c:numRef>
          </c:val>
          <c:extLst>
            <c:ext xmlns:c16="http://schemas.microsoft.com/office/drawing/2014/chart" uri="{C3380CC4-5D6E-409C-BE32-E72D297353CC}">
              <c16:uniqueId val="{00000002-6DCC-441E-9259-DBC7535BE76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TitulosGraficos!$C$5</c:f>
          <c:strCache>
            <c:ptCount val="1"/>
            <c:pt idx="0">
              <c:v>Gráfico  Nº 6
Exportaciones silvoagropecuarias por sector
Participación enero - mayo 2018</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manualLayout>
          <c:layoutTarget val="inner"/>
          <c:xMode val="edge"/>
          <c:yMode val="edge"/>
          <c:x val="0.2991903243100858"/>
          <c:y val="0.24375966064467633"/>
          <c:w val="0.43365122072446932"/>
          <c:h val="0.67269803083630142"/>
        </c:manualLayout>
      </c:layout>
      <c:pieChart>
        <c:varyColors val="1"/>
        <c:ser>
          <c:idx val="0"/>
          <c:order val="0"/>
          <c:explosion val="25"/>
          <c:dPt>
            <c:idx val="0"/>
            <c:bubble3D val="0"/>
            <c:extLst>
              <c:ext xmlns:c16="http://schemas.microsoft.com/office/drawing/2014/chart" uri="{C3380CC4-5D6E-409C-BE32-E72D297353CC}">
                <c16:uniqueId val="{00000000-44D0-4ACD-BBE2-DAF079854E71}"/>
              </c:ext>
            </c:extLst>
          </c:dPt>
          <c:dPt>
            <c:idx val="1"/>
            <c:bubble3D val="0"/>
            <c:extLst>
              <c:ext xmlns:c16="http://schemas.microsoft.com/office/drawing/2014/chart" uri="{C3380CC4-5D6E-409C-BE32-E72D297353CC}">
                <c16:uniqueId val="{00000001-44D0-4ACD-BBE2-DAF079854E71}"/>
              </c:ext>
            </c:extLst>
          </c:dPt>
          <c:dPt>
            <c:idx val="2"/>
            <c:bubble3D val="0"/>
            <c:extLst>
              <c:ext xmlns:c16="http://schemas.microsoft.com/office/drawing/2014/chart" uri="{C3380CC4-5D6E-409C-BE32-E72D297353CC}">
                <c16:uniqueId val="{00000002-44D0-4ACD-BBE2-DAF079854E71}"/>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productos_clase_sector'!$R$10:$R$12</c:f>
              <c:strCache>
                <c:ptCount val="3"/>
                <c:pt idx="0">
                  <c:v>Agrícolas</c:v>
                </c:pt>
                <c:pt idx="1">
                  <c:v>Pecuarias</c:v>
                </c:pt>
                <c:pt idx="2">
                  <c:v>Forestales</c:v>
                </c:pt>
              </c:strCache>
            </c:strRef>
          </c:cat>
          <c:val>
            <c:numRef>
              <c:f>'balanza productos_clase_sector'!$S$10:$S$12</c:f>
              <c:numCache>
                <c:formatCode>#,##0</c:formatCode>
                <c:ptCount val="3"/>
                <c:pt idx="0">
                  <c:v>4948569</c:v>
                </c:pt>
                <c:pt idx="1">
                  <c:v>605606</c:v>
                </c:pt>
                <c:pt idx="2">
                  <c:v>2429257</c:v>
                </c:pt>
              </c:numCache>
            </c:numRef>
          </c:val>
          <c:extLst>
            <c:ext xmlns:c16="http://schemas.microsoft.com/office/drawing/2014/chart" uri="{C3380CC4-5D6E-409C-BE32-E72D297353CC}">
              <c16:uniqueId val="{00000003-44D0-4ACD-BBE2-DAF079854E7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0016929133858268" header="0.3000000000000001" footer="0.3000000000000001"/>
    <c:pageSetup paperSize="9"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TitulosGraficos!$D$5</c:f>
          <c:strCache>
            <c:ptCount val="1"/>
            <c:pt idx="0">
              <c:v>Gráfico  Nº 7
Exportación de productos silvoagropecuarios por zona económica
Participación enero - mayo 2018</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D2AA-4BE5-9FE3-7520BBA6B952}"/>
              </c:ext>
            </c:extLst>
          </c:dPt>
          <c:dPt>
            <c:idx val="1"/>
            <c:bubble3D val="0"/>
            <c:extLst>
              <c:ext xmlns:c16="http://schemas.microsoft.com/office/drawing/2014/chart" uri="{C3380CC4-5D6E-409C-BE32-E72D297353CC}">
                <c16:uniqueId val="{00000001-D2AA-4BE5-9FE3-7520BBA6B952}"/>
              </c:ext>
            </c:extLst>
          </c:dPt>
          <c:dPt>
            <c:idx val="2"/>
            <c:bubble3D val="0"/>
            <c:extLst>
              <c:ext xmlns:c16="http://schemas.microsoft.com/office/drawing/2014/chart" uri="{C3380CC4-5D6E-409C-BE32-E72D297353CC}">
                <c16:uniqueId val="{00000002-D2AA-4BE5-9FE3-7520BBA6B952}"/>
              </c:ext>
            </c:extLst>
          </c:dPt>
          <c:dPt>
            <c:idx val="3"/>
            <c:bubble3D val="0"/>
            <c:extLst>
              <c:ext xmlns:c16="http://schemas.microsoft.com/office/drawing/2014/chart" uri="{C3380CC4-5D6E-409C-BE32-E72D297353CC}">
                <c16:uniqueId val="{00000003-D2AA-4BE5-9FE3-7520BBA6B952}"/>
              </c:ext>
            </c:extLst>
          </c:dPt>
          <c:dPt>
            <c:idx val="4"/>
            <c:bubble3D val="0"/>
            <c:extLst>
              <c:ext xmlns:c16="http://schemas.microsoft.com/office/drawing/2014/chart" uri="{C3380CC4-5D6E-409C-BE32-E72D297353CC}">
                <c16:uniqueId val="{00000004-D2AA-4BE5-9FE3-7520BBA6B952}"/>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economica'!$V$5:$V$9</c:f>
              <c:strCache>
                <c:ptCount val="5"/>
                <c:pt idx="0">
                  <c:v>APEC(Excluido Nafta)</c:v>
                </c:pt>
                <c:pt idx="1">
                  <c:v>MERCOSUR</c:v>
                </c:pt>
                <c:pt idx="2">
                  <c:v>NAFTA</c:v>
                </c:pt>
                <c:pt idx="3">
                  <c:v>UE</c:v>
                </c:pt>
                <c:pt idx="4">
                  <c:v>OTRAS</c:v>
                </c:pt>
              </c:strCache>
            </c:strRef>
          </c:cat>
          <c:val>
            <c:numRef>
              <c:f>'zona economica'!$W$5:$W$9</c:f>
              <c:numCache>
                <c:formatCode>#,##0</c:formatCode>
                <c:ptCount val="5"/>
                <c:pt idx="0">
                  <c:v>3609517.6421300019</c:v>
                </c:pt>
                <c:pt idx="1">
                  <c:v>275278.45106999995</c:v>
                </c:pt>
                <c:pt idx="2">
                  <c:v>2011000.0780500001</c:v>
                </c:pt>
                <c:pt idx="3">
                  <c:v>1335589.1402499992</c:v>
                </c:pt>
                <c:pt idx="4">
                  <c:v>752045.6884999983</c:v>
                </c:pt>
              </c:numCache>
            </c:numRef>
          </c:val>
          <c:extLst>
            <c:ext xmlns:c16="http://schemas.microsoft.com/office/drawing/2014/chart" uri="{C3380CC4-5D6E-409C-BE32-E72D297353CC}">
              <c16:uniqueId val="{00000005-D2AA-4BE5-9FE3-7520BBA6B95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TitulosGraficos!$E$5</c:f>
          <c:strCache>
            <c:ptCount val="1"/>
            <c:pt idx="0">
              <c:v>Gráfico  Nº 8
Importación de productos silvoagropecuarios por zona económica
Participación enero - mayo 2018</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1CA3-41A4-9A5A-D7BE9936D4FF}"/>
              </c:ext>
            </c:extLst>
          </c:dPt>
          <c:dPt>
            <c:idx val="1"/>
            <c:bubble3D val="0"/>
            <c:extLst>
              <c:ext xmlns:c16="http://schemas.microsoft.com/office/drawing/2014/chart" uri="{C3380CC4-5D6E-409C-BE32-E72D297353CC}">
                <c16:uniqueId val="{00000001-1CA3-41A4-9A5A-D7BE9936D4FF}"/>
              </c:ext>
            </c:extLst>
          </c:dPt>
          <c:dPt>
            <c:idx val="2"/>
            <c:bubble3D val="0"/>
            <c:extLst>
              <c:ext xmlns:c16="http://schemas.microsoft.com/office/drawing/2014/chart" uri="{C3380CC4-5D6E-409C-BE32-E72D297353CC}">
                <c16:uniqueId val="{00000002-1CA3-41A4-9A5A-D7BE9936D4FF}"/>
              </c:ext>
            </c:extLst>
          </c:dPt>
          <c:dPt>
            <c:idx val="3"/>
            <c:bubble3D val="0"/>
            <c:extLst>
              <c:ext xmlns:c16="http://schemas.microsoft.com/office/drawing/2014/chart" uri="{C3380CC4-5D6E-409C-BE32-E72D297353CC}">
                <c16:uniqueId val="{00000003-1CA3-41A4-9A5A-D7BE9936D4FF}"/>
              </c:ext>
            </c:extLst>
          </c:dPt>
          <c:dPt>
            <c:idx val="4"/>
            <c:bubble3D val="0"/>
            <c:extLst>
              <c:ext xmlns:c16="http://schemas.microsoft.com/office/drawing/2014/chart" uri="{C3380CC4-5D6E-409C-BE32-E72D297353CC}">
                <c16:uniqueId val="{00000004-1CA3-41A4-9A5A-D7BE9936D4FF}"/>
              </c:ext>
            </c:extLst>
          </c:dPt>
          <c:dLbls>
            <c:dLbl>
              <c:idx val="0"/>
              <c:layout>
                <c:manualLayout>
                  <c:x val="4.6676291570944398E-2"/>
                  <c:y val="7.298819683467709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CA3-41A4-9A5A-D7BE9936D4FF}"/>
                </c:ext>
              </c:extLst>
            </c:dLbl>
            <c:dLbl>
              <c:idx val="3"/>
              <c:layout>
                <c:manualLayout>
                  <c:x val="6.5119712667495513E-2"/>
                  <c:y val="5.533196042802342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CA3-41A4-9A5A-D7BE9936D4FF}"/>
                </c:ext>
              </c:extLst>
            </c:dLbl>
            <c:spPr>
              <a:noFill/>
              <a:ln>
                <a:noFill/>
              </a:ln>
              <a:effectLst/>
            </c:spPr>
            <c:txPr>
              <a:bodyPr/>
              <a:lstStyle/>
              <a:p>
                <a:pPr>
                  <a:defRPr sz="8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economica'!$V$12:$V$16</c:f>
              <c:strCache>
                <c:ptCount val="5"/>
                <c:pt idx="0">
                  <c:v>APEC(Excluido Nafta)</c:v>
                </c:pt>
                <c:pt idx="1">
                  <c:v>MERCOSUR</c:v>
                </c:pt>
                <c:pt idx="2">
                  <c:v>NAFTA</c:v>
                </c:pt>
                <c:pt idx="3">
                  <c:v>UE</c:v>
                </c:pt>
                <c:pt idx="4">
                  <c:v>OTRAS</c:v>
                </c:pt>
              </c:strCache>
            </c:strRef>
          </c:cat>
          <c:val>
            <c:numRef>
              <c:f>'zona economica'!$W$12:$W$16</c:f>
              <c:numCache>
                <c:formatCode>#,##0</c:formatCode>
                <c:ptCount val="5"/>
                <c:pt idx="0">
                  <c:v>215536.31921999992</c:v>
                </c:pt>
                <c:pt idx="1">
                  <c:v>1270517.8627399995</c:v>
                </c:pt>
                <c:pt idx="2">
                  <c:v>489505.32283999969</c:v>
                </c:pt>
                <c:pt idx="3">
                  <c:v>388589.72250000003</c:v>
                </c:pt>
                <c:pt idx="4">
                  <c:v>271299.77270000102</c:v>
                </c:pt>
              </c:numCache>
            </c:numRef>
          </c:val>
          <c:extLst>
            <c:ext xmlns:c16="http://schemas.microsoft.com/office/drawing/2014/chart" uri="{C3380CC4-5D6E-409C-BE32-E72D297353CC}">
              <c16:uniqueId val="{00000005-1CA3-41A4-9A5A-D7BE9936D4F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6.png"/></Relationships>
</file>

<file path=xl/drawings/_rels/drawing13.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image" Target="../media/image6.png"/></Relationships>
</file>

<file path=xl/drawings/_rels/drawing15.xml.rels><?xml version="1.0" encoding="UTF-8" standalone="yes"?>
<Relationships xmlns="http://schemas.openxmlformats.org/package/2006/relationships"><Relationship Id="rId1" Type="http://schemas.openxmlformats.org/officeDocument/2006/relationships/image" Target="../media/image6.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image" Target="../media/image6.png"/></Relationships>
</file>

<file path=xl/drawings/_rels/drawing18.xml.rels><?xml version="1.0" encoding="UTF-8" standalone="yes"?>
<Relationships xmlns="http://schemas.openxmlformats.org/package/2006/relationships"><Relationship Id="rId1" Type="http://schemas.openxmlformats.org/officeDocument/2006/relationships/image" Target="../media/image6.png"/></Relationships>
</file>

<file path=xl/drawings/_rels/drawing1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476250</xdr:colOff>
      <xdr:row>83</xdr:row>
      <xdr:rowOff>66675</xdr:rowOff>
    </xdr:to>
    <xdr:pic>
      <xdr:nvPicPr>
        <xdr:cNvPr id="19011872" name="Picture 41" descr="pie">
          <a:extLst>
            <a:ext uri="{FF2B5EF4-FFF2-40B4-BE49-F238E27FC236}">
              <a16:creationId xmlns:a16="http://schemas.microsoft.com/office/drawing/2014/main" id="{00000000-0008-0000-0000-000020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00"/>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38</xdr:row>
      <xdr:rowOff>66675</xdr:rowOff>
    </xdr:from>
    <xdr:to>
      <xdr:col>2</xdr:col>
      <xdr:colOff>419100</xdr:colOff>
      <xdr:row>38</xdr:row>
      <xdr:rowOff>180975</xdr:rowOff>
    </xdr:to>
    <xdr:pic>
      <xdr:nvPicPr>
        <xdr:cNvPr id="19011874" name="Picture 1" descr="LOGO_FUCOA">
          <a:extLst>
            <a:ext uri="{FF2B5EF4-FFF2-40B4-BE49-F238E27FC236}">
              <a16:creationId xmlns:a16="http://schemas.microsoft.com/office/drawing/2014/main" id="{00000000-0008-0000-0000-00002219220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45157" b="48161"/>
        <a:stretch>
          <a:fillRect/>
        </a:stretch>
      </xdr:blipFill>
      <xdr:spPr bwMode="auto">
        <a:xfrm>
          <a:off x="0" y="7667625"/>
          <a:ext cx="19431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131</xdr:row>
      <xdr:rowOff>57150</xdr:rowOff>
    </xdr:from>
    <xdr:to>
      <xdr:col>1</xdr:col>
      <xdr:colOff>476250</xdr:colOff>
      <xdr:row>131</xdr:row>
      <xdr:rowOff>123825</xdr:rowOff>
    </xdr:to>
    <xdr:pic>
      <xdr:nvPicPr>
        <xdr:cNvPr id="19011875" name="Picture 41" descr="pie">
          <a:extLst>
            <a:ext uri="{FF2B5EF4-FFF2-40B4-BE49-F238E27FC236}">
              <a16:creationId xmlns:a16="http://schemas.microsoft.com/office/drawing/2014/main" id="{00000000-0008-0000-0000-000023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336375"/>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36739</xdr:colOff>
      <xdr:row>72</xdr:row>
      <xdr:rowOff>38311</xdr:rowOff>
    </xdr:from>
    <xdr:to>
      <xdr:col>7</xdr:col>
      <xdr:colOff>250371</xdr:colOff>
      <xdr:row>78</xdr:row>
      <xdr:rowOff>143950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6739" y="14363911"/>
          <a:ext cx="5482318" cy="1313953"/>
        </a:xfrm>
        <a:prstGeom prst="rect">
          <a:avLst/>
        </a:prstGeom>
      </xdr:spPr>
    </xdr:pic>
    <xdr:clientData/>
  </xdr:twoCellAnchor>
  <xdr:twoCellAnchor>
    <xdr:from>
      <xdr:col>0</xdr:col>
      <xdr:colOff>0</xdr:colOff>
      <xdr:row>0</xdr:row>
      <xdr:rowOff>0</xdr:rowOff>
    </xdr:from>
    <xdr:to>
      <xdr:col>3</xdr:col>
      <xdr:colOff>472440</xdr:colOff>
      <xdr:row>5</xdr:row>
      <xdr:rowOff>160020</xdr:rowOff>
    </xdr:to>
    <xdr:pic>
      <xdr:nvPicPr>
        <xdr:cNvPr id="7" name="Imagen 6" descr="image001">
          <a:extLst>
            <a:ext uri="{FF2B5EF4-FFF2-40B4-BE49-F238E27FC236}">
              <a16:creationId xmlns:a16="http://schemas.microsoft.com/office/drawing/2014/main" id="{97D52D46-B78E-474E-AB3E-0F719C4F65A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277368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76200</xdr:colOff>
      <xdr:row>0</xdr:row>
      <xdr:rowOff>0</xdr:rowOff>
    </xdr:from>
    <xdr:to>
      <xdr:col>7</xdr:col>
      <xdr:colOff>266700</xdr:colOff>
      <xdr:row>6</xdr:row>
      <xdr:rowOff>22859</xdr:rowOff>
    </xdr:to>
    <xdr:pic>
      <xdr:nvPicPr>
        <xdr:cNvPr id="3" name="Imagen 2">
          <a:extLst>
            <a:ext uri="{FF2B5EF4-FFF2-40B4-BE49-F238E27FC236}">
              <a16:creationId xmlns:a16="http://schemas.microsoft.com/office/drawing/2014/main" id="{537323EC-4509-4A86-8D2A-0B7C526674A0}"/>
            </a:ext>
          </a:extLst>
        </xdr:cNvPr>
        <xdr:cNvPicPr>
          <a:picLocks noChangeAspect="1"/>
        </xdr:cNvPicPr>
      </xdr:nvPicPr>
      <xdr:blipFill>
        <a:blip xmlns:r="http://schemas.openxmlformats.org/officeDocument/2006/relationships" r:embed="rId5"/>
        <a:stretch>
          <a:fillRect/>
        </a:stretch>
      </xdr:blipFill>
      <xdr:spPr>
        <a:xfrm>
          <a:off x="3947160" y="0"/>
          <a:ext cx="1737360" cy="1211579"/>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0.00852</cdr:x>
      <cdr:y>0.62334</cdr:y>
    </cdr:from>
    <cdr:to>
      <cdr:x>0.29593</cdr:x>
      <cdr:y>0.6675</cdr:y>
    </cdr:to>
    <cdr:sp macro="" textlink="">
      <cdr:nvSpPr>
        <cdr:cNvPr id="15361" name="Text Box 1">
          <a:extLst xmlns:a="http://schemas.openxmlformats.org/drawingml/2006/main">
            <a:ext uri="{FF2B5EF4-FFF2-40B4-BE49-F238E27FC236}">
              <a16:creationId xmlns:a16="http://schemas.microsoft.com/office/drawing/2014/main" id="{CD91B79D-577F-4B5A-8FD6-1C372F08D038}"/>
            </a:ext>
          </a:extLst>
        </cdr:cNvPr>
        <cdr:cNvSpPr txBox="1">
          <a:spLocks xmlns:a="http://schemas.openxmlformats.org/drawingml/2006/main" noChangeArrowheads="1"/>
        </cdr:cNvSpPr>
      </cdr:nvSpPr>
      <cdr:spPr bwMode="auto">
        <a:xfrm xmlns:a="http://schemas.openxmlformats.org/drawingml/2006/main">
          <a:off x="50800" y="460349"/>
          <a:ext cx="1649263"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0.93875</cdr:y>
    </cdr:from>
    <cdr:to>
      <cdr:x>0</cdr:x>
      <cdr:y>0.94021</cdr:y>
    </cdr:to>
    <cdr:sp macro="" textlink="">
      <cdr:nvSpPr>
        <cdr:cNvPr id="2" name="1 CuadroTexto">
          <a:extLst xmlns:a="http://schemas.openxmlformats.org/drawingml/2006/main">
            <a:ext uri="{FF2B5EF4-FFF2-40B4-BE49-F238E27FC236}">
              <a16:creationId xmlns:a16="http://schemas.microsoft.com/office/drawing/2014/main" id="{1516D89B-261D-4973-86FD-CE1C0179A910}"/>
            </a:ext>
          </a:extLst>
        </cdr:cNvPr>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0.9574</cdr:y>
    </cdr:from>
    <cdr:to>
      <cdr:x>0.93766</cdr:x>
      <cdr:y>1</cdr:y>
    </cdr:to>
    <cdr:sp macro="" textlink="">
      <cdr:nvSpPr>
        <cdr:cNvPr id="3" name="1 CuadroTexto">
          <a:extLst xmlns:a="http://schemas.openxmlformats.org/drawingml/2006/main">
            <a:ext uri="{FF2B5EF4-FFF2-40B4-BE49-F238E27FC236}">
              <a16:creationId xmlns:a16="http://schemas.microsoft.com/office/drawing/2014/main" id="{AD829AF6-A5F4-45AD-9771-741EE0915D79}"/>
            </a:ext>
          </a:extLst>
        </cdr:cNvPr>
        <cdr:cNvSpPr txBox="1"/>
      </cdr:nvSpPr>
      <cdr:spPr>
        <a:xfrm xmlns:a="http://schemas.openxmlformats.org/drawingml/2006/main">
          <a:off x="0" y="3927336"/>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cdr:y>
    </cdr:from>
    <cdr:to>
      <cdr:x>0</cdr:x>
      <cdr:y>0</cdr:y>
    </cdr:to>
    <cdr:pic>
      <cdr:nvPicPr>
        <cdr:cNvPr id="2" name="chart">
          <a:extLst xmlns:a="http://schemas.openxmlformats.org/drawingml/2006/main">
            <a:ext uri="{FF2B5EF4-FFF2-40B4-BE49-F238E27FC236}">
              <a16:creationId xmlns:a16="http://schemas.microsoft.com/office/drawing/2014/main" id="{124A36C7-23DE-4AA3-8A10-5690FA1951A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cdr:x>
      <cdr:y>0</cdr:y>
    </cdr:to>
    <cdr:pic>
      <cdr:nvPicPr>
        <cdr:cNvPr id="3" name="chart">
          <a:extLst xmlns:a="http://schemas.openxmlformats.org/drawingml/2006/main">
            <a:ext uri="{FF2B5EF4-FFF2-40B4-BE49-F238E27FC236}">
              <a16:creationId xmlns:a16="http://schemas.microsoft.com/office/drawing/2014/main" id="{C6D32213-38B2-4CC3-A256-8D662BEF9B7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0.962</cdr:y>
    </cdr:from>
    <cdr:to>
      <cdr:x>0</cdr:x>
      <cdr:y>0.96492</cdr:y>
    </cdr:to>
    <cdr:sp macro="" textlink="">
      <cdr:nvSpPr>
        <cdr:cNvPr id="4" name="1 CuadroTexto">
          <a:extLst xmlns:a="http://schemas.openxmlformats.org/drawingml/2006/main">
            <a:ext uri="{FF2B5EF4-FFF2-40B4-BE49-F238E27FC236}">
              <a16:creationId xmlns:a16="http://schemas.microsoft.com/office/drawing/2014/main" id="{B03C3B67-4386-4B9A-A0AA-6E5B9C7B71BC}"/>
            </a:ext>
          </a:extLst>
        </cdr:cNvPr>
        <cdr:cNvSpPr txBox="1"/>
      </cdr:nvSpPr>
      <cdr:spPr>
        <a:xfrm xmlns:a="http://schemas.openxmlformats.org/drawingml/2006/main">
          <a:off x="0" y="39147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cdr:y>
    </cdr:from>
    <cdr:to>
      <cdr:x>0.00438</cdr:x>
      <cdr:y>0.00606</cdr:y>
    </cdr:to>
    <cdr:pic>
      <cdr:nvPicPr>
        <cdr:cNvPr id="8" name="chart">
          <a:extLst xmlns:a="http://schemas.openxmlformats.org/drawingml/2006/main">
            <a:ext uri="{FF2B5EF4-FFF2-40B4-BE49-F238E27FC236}">
              <a16:creationId xmlns:a16="http://schemas.microsoft.com/office/drawing/2014/main" id="{B2DDD0D0-A636-4EE6-BC39-4D8ED2C6E67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9" name="chart">
          <a:extLst xmlns:a="http://schemas.openxmlformats.org/drawingml/2006/main">
            <a:ext uri="{FF2B5EF4-FFF2-40B4-BE49-F238E27FC236}">
              <a16:creationId xmlns:a16="http://schemas.microsoft.com/office/drawing/2014/main" id="{C9EBA2F4-0128-4968-B9A1-47F2591159F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10" name="chart">
          <a:extLst xmlns:a="http://schemas.openxmlformats.org/drawingml/2006/main">
            <a:ext uri="{FF2B5EF4-FFF2-40B4-BE49-F238E27FC236}">
              <a16:creationId xmlns:a16="http://schemas.microsoft.com/office/drawing/2014/main" id="{60FBED6C-98FC-4C97-9195-DDB4093BE10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0.00513</cdr:x>
      <cdr:y>0.93691</cdr:y>
    </cdr:from>
    <cdr:to>
      <cdr:x>0.95242</cdr:x>
      <cdr:y>0.98032</cdr:y>
    </cdr:to>
    <cdr:sp macro="" textlink="">
      <cdr:nvSpPr>
        <cdr:cNvPr id="11" name="1 CuadroTexto">
          <a:extLst xmlns:a="http://schemas.openxmlformats.org/drawingml/2006/main">
            <a:ext uri="{FF2B5EF4-FFF2-40B4-BE49-F238E27FC236}">
              <a16:creationId xmlns:a16="http://schemas.microsoft.com/office/drawing/2014/main" id="{68BA09B5-B27B-4DDF-B8EC-3504207D06FA}"/>
            </a:ext>
          </a:extLst>
        </cdr:cNvPr>
        <cdr:cNvSpPr txBox="1"/>
      </cdr:nvSpPr>
      <cdr:spPr>
        <a:xfrm xmlns:a="http://schemas.openxmlformats.org/drawingml/2006/main">
          <a:off x="28575" y="3771900"/>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dr:twoCellAnchor>
    <xdr:from>
      <xdr:col>19</xdr:col>
      <xdr:colOff>695325</xdr:colOff>
      <xdr:row>0</xdr:row>
      <xdr:rowOff>114300</xdr:rowOff>
    </xdr:from>
    <xdr:to>
      <xdr:col>25</xdr:col>
      <xdr:colOff>104775</xdr:colOff>
      <xdr:row>17</xdr:row>
      <xdr:rowOff>57150</xdr:rowOff>
    </xdr:to>
    <xdr:sp macro="" textlink="">
      <xdr:nvSpPr>
        <xdr:cNvPr id="15606744" name="Rectangle 3">
          <a:extLst>
            <a:ext uri="{FF2B5EF4-FFF2-40B4-BE49-F238E27FC236}">
              <a16:creationId xmlns:a16="http://schemas.microsoft.com/office/drawing/2014/main" id="{00000000-0008-0000-0500-0000D823EE00}"/>
            </a:ext>
          </a:extLst>
        </xdr:cNvPr>
        <xdr:cNvSpPr>
          <a:spLocks noChangeArrowheads="1"/>
        </xdr:cNvSpPr>
      </xdr:nvSpPr>
      <xdr:spPr bwMode="auto">
        <a:xfrm>
          <a:off x="17211675" y="114300"/>
          <a:ext cx="3981450" cy="2943225"/>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133350</xdr:colOff>
      <xdr:row>41</xdr:row>
      <xdr:rowOff>47625</xdr:rowOff>
    </xdr:from>
    <xdr:to>
      <xdr:col>3</xdr:col>
      <xdr:colOff>666750</xdr:colOff>
      <xdr:row>61</xdr:row>
      <xdr:rowOff>28575</xdr:rowOff>
    </xdr:to>
    <xdr:graphicFrame macro="">
      <xdr:nvGraphicFramePr>
        <xdr:cNvPr id="15606745" name="4 Gráfico">
          <a:extLst>
            <a:ext uri="{FF2B5EF4-FFF2-40B4-BE49-F238E27FC236}">
              <a16:creationId xmlns:a16="http://schemas.microsoft.com/office/drawing/2014/main" id="{00000000-0008-0000-0500-0000D9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macro="">
      <xdr:nvGraphicFramePr>
        <xdr:cNvPr id="15606746" name="5 Gráfico">
          <a:extLst>
            <a:ext uri="{FF2B5EF4-FFF2-40B4-BE49-F238E27FC236}">
              <a16:creationId xmlns:a16="http://schemas.microsoft.com/office/drawing/2014/main" id="{00000000-0008-0000-0500-0000DA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cdr:y>
    </cdr:from>
    <cdr:to>
      <cdr:x>0.00544</cdr:x>
      <cdr:y>0.00715</cdr:y>
    </cdr:to>
    <cdr:pic>
      <cdr:nvPicPr>
        <cdr:cNvPr id="2" name="chart">
          <a:extLst xmlns:a="http://schemas.openxmlformats.org/drawingml/2006/main">
            <a:ext uri="{FF2B5EF4-FFF2-40B4-BE49-F238E27FC236}">
              <a16:creationId xmlns:a16="http://schemas.microsoft.com/office/drawing/2014/main" id="{EF1AB61D-34B7-484D-9CCE-B961344906B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0.94693</cdr:y>
    </cdr:from>
    <cdr:to>
      <cdr:x>1</cdr:x>
      <cdr:y>0.99721</cdr:y>
    </cdr:to>
    <cdr:sp macro="" textlink="">
      <cdr:nvSpPr>
        <cdr:cNvPr id="3" name="1 CuadroTexto">
          <a:extLst xmlns:a="http://schemas.openxmlformats.org/drawingml/2006/main">
            <a:ext uri="{FF2B5EF4-FFF2-40B4-BE49-F238E27FC236}">
              <a16:creationId xmlns:a16="http://schemas.microsoft.com/office/drawing/2014/main" id="{926B9631-5EC7-4E28-9299-0EB61953705C}"/>
            </a:ext>
          </a:extLst>
        </cdr:cNvPr>
        <cdr:cNvSpPr txBox="1"/>
      </cdr:nvSpPr>
      <cdr:spPr>
        <a:xfrm xmlns:a="http://schemas.openxmlformats.org/drawingml/2006/main">
          <a:off x="0" y="3228975"/>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5.xml><?xml version="1.0" encoding="utf-8"?>
<c:userShapes xmlns:c="http://schemas.openxmlformats.org/drawingml/2006/chart">
  <cdr:relSizeAnchor xmlns:cdr="http://schemas.openxmlformats.org/drawingml/2006/chartDrawing">
    <cdr:from>
      <cdr:x>0</cdr:x>
      <cdr:y>0</cdr:y>
    </cdr:from>
    <cdr:to>
      <cdr:x>0.00539</cdr:x>
      <cdr:y>0.00767</cdr:y>
    </cdr:to>
    <cdr:pic>
      <cdr:nvPicPr>
        <cdr:cNvPr id="2" name="chart">
          <a:extLst xmlns:a="http://schemas.openxmlformats.org/drawingml/2006/main">
            <a:ext uri="{FF2B5EF4-FFF2-40B4-BE49-F238E27FC236}">
              <a16:creationId xmlns:a16="http://schemas.microsoft.com/office/drawing/2014/main" id="{B93C5BB0-373F-44C0-95BC-6D4968A9E23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3" name="1 CuadroTexto">
          <a:extLst xmlns:a="http://schemas.openxmlformats.org/drawingml/2006/main">
            <a:ext uri="{FF2B5EF4-FFF2-40B4-BE49-F238E27FC236}">
              <a16:creationId xmlns:a16="http://schemas.microsoft.com/office/drawing/2014/main" id="{26C77308-A69C-4F4D-9B93-67901F7C1906}"/>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161925</xdr:colOff>
      <xdr:row>72</xdr:row>
      <xdr:rowOff>133350</xdr:rowOff>
    </xdr:from>
    <xdr:to>
      <xdr:col>5</xdr:col>
      <xdr:colOff>676275</xdr:colOff>
      <xdr:row>93</xdr:row>
      <xdr:rowOff>123825</xdr:rowOff>
    </xdr:to>
    <xdr:graphicFrame macro="">
      <xdr:nvGraphicFramePr>
        <xdr:cNvPr id="15609488" name="5 Gráfico">
          <a:extLst>
            <a:ext uri="{FF2B5EF4-FFF2-40B4-BE49-F238E27FC236}">
              <a16:creationId xmlns:a16="http://schemas.microsoft.com/office/drawing/2014/main" id="{00000000-0008-0000-0600-000090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95250</xdr:rowOff>
    </xdr:from>
    <xdr:to>
      <xdr:col>5</xdr:col>
      <xdr:colOff>819150</xdr:colOff>
      <xdr:row>45</xdr:row>
      <xdr:rowOff>0</xdr:rowOff>
    </xdr:to>
    <xdr:graphicFrame macro="">
      <xdr:nvGraphicFramePr>
        <xdr:cNvPr id="15609489" name="7 Gráfico">
          <a:extLst>
            <a:ext uri="{FF2B5EF4-FFF2-40B4-BE49-F238E27FC236}">
              <a16:creationId xmlns:a16="http://schemas.microsoft.com/office/drawing/2014/main" id="{00000000-0008-0000-0600-000091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cdr:x>
      <cdr:y>0</cdr:y>
    </cdr:from>
    <cdr:to>
      <cdr:x>0.00435</cdr:x>
      <cdr:y>0.00815</cdr:y>
    </cdr:to>
    <cdr:pic>
      <cdr:nvPicPr>
        <cdr:cNvPr id="2" name="chart">
          <a:extLst xmlns:a="http://schemas.openxmlformats.org/drawingml/2006/main">
            <a:ext uri="{FF2B5EF4-FFF2-40B4-BE49-F238E27FC236}">
              <a16:creationId xmlns:a16="http://schemas.microsoft.com/office/drawing/2014/main" id="{A3BA000D-D924-451D-AA95-C5E62C2032A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0.00435</cdr:x>
      <cdr:y>0.00815</cdr:y>
    </cdr:to>
    <cdr:pic>
      <cdr:nvPicPr>
        <cdr:cNvPr id="3" name="chart">
          <a:extLst xmlns:a="http://schemas.openxmlformats.org/drawingml/2006/main">
            <a:ext uri="{FF2B5EF4-FFF2-40B4-BE49-F238E27FC236}">
              <a16:creationId xmlns:a16="http://schemas.microsoft.com/office/drawing/2014/main" id="{C4B4DD83-D214-45FD-A42A-BC55A4FFDE6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0.94765</cdr:y>
    </cdr:from>
    <cdr:to>
      <cdr:x>1</cdr:x>
      <cdr:y>1</cdr:y>
    </cdr:to>
    <cdr:sp macro="" textlink="">
      <cdr:nvSpPr>
        <cdr:cNvPr id="4" name="1 CuadroTexto">
          <a:extLst xmlns:a="http://schemas.openxmlformats.org/drawingml/2006/main">
            <a:ext uri="{FF2B5EF4-FFF2-40B4-BE49-F238E27FC236}">
              <a16:creationId xmlns:a16="http://schemas.microsoft.com/office/drawing/2014/main" id="{BB9D959F-F77B-4140-B34B-D0DC2E4F4CC6}"/>
            </a:ext>
          </a:extLst>
        </cdr:cNvPr>
        <cdr:cNvSpPr txBox="1"/>
      </cdr:nvSpPr>
      <cdr:spPr>
        <a:xfrm xmlns:a="http://schemas.openxmlformats.org/drawingml/2006/main">
          <a:off x="0" y="3019425"/>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8.xml><?xml version="1.0" encoding="utf-8"?>
<c:userShapes xmlns:c="http://schemas.openxmlformats.org/drawingml/2006/chart">
  <cdr:relSizeAnchor xmlns:cdr="http://schemas.openxmlformats.org/drawingml/2006/chartDrawing">
    <cdr:from>
      <cdr:x>0</cdr:x>
      <cdr:y>0</cdr:y>
    </cdr:from>
    <cdr:to>
      <cdr:x>0.00412</cdr:x>
      <cdr:y>0.00839</cdr:y>
    </cdr:to>
    <cdr:pic>
      <cdr:nvPicPr>
        <cdr:cNvPr id="2" name="chart">
          <a:extLst xmlns:a="http://schemas.openxmlformats.org/drawingml/2006/main">
            <a:ext uri="{FF2B5EF4-FFF2-40B4-BE49-F238E27FC236}">
              <a16:creationId xmlns:a16="http://schemas.microsoft.com/office/drawing/2014/main" id="{3C7DF214-FCBF-4A6B-B2E2-1889BFE88C9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0.00539</cdr:x>
      <cdr:y>0.00767</cdr:y>
    </cdr:to>
    <cdr:pic>
      <cdr:nvPicPr>
        <cdr:cNvPr id="3" name="chart">
          <a:extLst xmlns:a="http://schemas.openxmlformats.org/drawingml/2006/main">
            <a:ext uri="{FF2B5EF4-FFF2-40B4-BE49-F238E27FC236}">
              <a16:creationId xmlns:a16="http://schemas.microsoft.com/office/drawing/2014/main" id="{F9137D37-5B50-4862-8205-D0B0879DF38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4" name="1 CuadroTexto">
          <a:extLst xmlns:a="http://schemas.openxmlformats.org/drawingml/2006/main">
            <a:ext uri="{FF2B5EF4-FFF2-40B4-BE49-F238E27FC236}">
              <a16:creationId xmlns:a16="http://schemas.microsoft.com/office/drawing/2014/main" id="{776881DA-8298-4E20-B9EA-4C6C3EF7C1B5}"/>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38100</xdr:colOff>
      <xdr:row>25</xdr:row>
      <xdr:rowOff>28575</xdr:rowOff>
    </xdr:from>
    <xdr:to>
      <xdr:col>6</xdr:col>
      <xdr:colOff>590550</xdr:colOff>
      <xdr:row>48</xdr:row>
      <xdr:rowOff>9525</xdr:rowOff>
    </xdr:to>
    <xdr:graphicFrame macro="">
      <xdr:nvGraphicFramePr>
        <xdr:cNvPr id="15612560" name="4 Gráfico">
          <a:extLst>
            <a:ext uri="{FF2B5EF4-FFF2-40B4-BE49-F238E27FC236}">
              <a16:creationId xmlns:a16="http://schemas.microsoft.com/office/drawing/2014/main" id="{00000000-0008-0000-0700-000090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75</xdr:row>
      <xdr:rowOff>57150</xdr:rowOff>
    </xdr:from>
    <xdr:to>
      <xdr:col>6</xdr:col>
      <xdr:colOff>676275</xdr:colOff>
      <xdr:row>97</xdr:row>
      <xdr:rowOff>76200</xdr:rowOff>
    </xdr:to>
    <xdr:graphicFrame macro="">
      <xdr:nvGraphicFramePr>
        <xdr:cNvPr id="15612561" name="5 Gráfico">
          <a:extLst>
            <a:ext uri="{FF2B5EF4-FFF2-40B4-BE49-F238E27FC236}">
              <a16:creationId xmlns:a16="http://schemas.microsoft.com/office/drawing/2014/main" id="{00000000-0008-0000-0700-000091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22</xdr:row>
      <xdr:rowOff>95250</xdr:rowOff>
    </xdr:from>
    <xdr:to>
      <xdr:col>5</xdr:col>
      <xdr:colOff>762001</xdr:colOff>
      <xdr:row>40</xdr:row>
      <xdr:rowOff>9525</xdr:rowOff>
    </xdr:to>
    <xdr:graphicFrame macro="">
      <xdr:nvGraphicFramePr>
        <xdr:cNvPr id="15596872" name="7 Gráfico">
          <a:extLst>
            <a:ext uri="{FF2B5EF4-FFF2-40B4-BE49-F238E27FC236}">
              <a16:creationId xmlns:a16="http://schemas.microsoft.com/office/drawing/2014/main" id="{00000000-0008-0000-0200-000048FDE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cdr:x>
      <cdr:y>0.95208</cdr:y>
    </cdr:from>
    <cdr:to>
      <cdr:x>0.83546</cdr:x>
      <cdr:y>1</cdr:y>
    </cdr:to>
    <cdr:sp macro="" textlink="">
      <cdr:nvSpPr>
        <cdr:cNvPr id="2" name="1 CuadroTexto">
          <a:extLst xmlns:a="http://schemas.openxmlformats.org/drawingml/2006/main">
            <a:ext uri="{FF2B5EF4-FFF2-40B4-BE49-F238E27FC236}">
              <a16:creationId xmlns:a16="http://schemas.microsoft.com/office/drawing/2014/main" id="{45DCDFE5-EBA6-432D-B0D8-EE0F0B46F39A}"/>
            </a:ext>
          </a:extLst>
        </cdr:cNvPr>
        <cdr:cNvSpPr txBox="1"/>
      </cdr:nvSpPr>
      <cdr:spPr>
        <a:xfrm xmlns:a="http://schemas.openxmlformats.org/drawingml/2006/main">
          <a:off x="0" y="32004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1.xml><?xml version="1.0" encoding="utf-8"?>
<c:userShapes xmlns:c="http://schemas.openxmlformats.org/drawingml/2006/chart">
  <cdr:relSizeAnchor xmlns:cdr="http://schemas.openxmlformats.org/drawingml/2006/chartDrawing">
    <cdr:from>
      <cdr:x>0</cdr:x>
      <cdr:y>0.95049</cdr:y>
    </cdr:from>
    <cdr:to>
      <cdr:x>0.82033</cdr:x>
      <cdr:y>1</cdr:y>
    </cdr:to>
    <cdr:sp macro="" textlink="">
      <cdr:nvSpPr>
        <cdr:cNvPr id="2" name="1 CuadroTexto">
          <a:extLst xmlns:a="http://schemas.openxmlformats.org/drawingml/2006/main">
            <a:ext uri="{FF2B5EF4-FFF2-40B4-BE49-F238E27FC236}">
              <a16:creationId xmlns:a16="http://schemas.microsoft.com/office/drawing/2014/main" id="{EB4C5267-5021-444A-BCE5-EEFD8109273A}"/>
            </a:ext>
          </a:extLst>
        </cdr:cNvPr>
        <cdr:cNvSpPr txBox="1"/>
      </cdr:nvSpPr>
      <cdr:spPr>
        <a:xfrm xmlns:a="http://schemas.openxmlformats.org/drawingml/2006/main">
          <a:off x="0" y="31242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771525</xdr:colOff>
      <xdr:row>29</xdr:row>
      <xdr:rowOff>28575</xdr:rowOff>
    </xdr:from>
    <xdr:to>
      <xdr:col>10</xdr:col>
      <xdr:colOff>247650</xdr:colOff>
      <xdr:row>53</xdr:row>
      <xdr:rowOff>114300</xdr:rowOff>
    </xdr:to>
    <xdr:graphicFrame macro="">
      <xdr:nvGraphicFramePr>
        <xdr:cNvPr id="17425600" name="7 Gráfico">
          <a:extLst>
            <a:ext uri="{FF2B5EF4-FFF2-40B4-BE49-F238E27FC236}">
              <a16:creationId xmlns:a16="http://schemas.microsoft.com/office/drawing/2014/main" id="{00000000-0008-0000-0800-0000C0E409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cdr:x>
      <cdr:y>0.94811</cdr:y>
    </cdr:from>
    <cdr:to>
      <cdr:x>0.73997</cdr:x>
      <cdr:y>0.99057</cdr:y>
    </cdr:to>
    <cdr:sp macro="" textlink="">
      <cdr:nvSpPr>
        <cdr:cNvPr id="2"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133350</xdr:colOff>
      <xdr:row>22</xdr:row>
      <xdr:rowOff>95250</xdr:rowOff>
    </xdr:from>
    <xdr:to>
      <xdr:col>7</xdr:col>
      <xdr:colOff>762001</xdr:colOff>
      <xdr:row>40</xdr:row>
      <xdr:rowOff>9525</xdr:rowOff>
    </xdr:to>
    <xdr:graphicFrame macro="">
      <xdr:nvGraphicFramePr>
        <xdr:cNvPr id="2" name="7 Gráfico">
          <a:extLst>
            <a:ext uri="{FF2B5EF4-FFF2-40B4-BE49-F238E27FC236}">
              <a16:creationId xmlns:a16="http://schemas.microsoft.com/office/drawing/2014/main" id="{3BD5FEC7-DAF3-4639-AED6-13623E56B6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95250</xdr:colOff>
      <xdr:row>12</xdr:row>
      <xdr:rowOff>66675</xdr:rowOff>
    </xdr:from>
    <xdr:to>
      <xdr:col>5</xdr:col>
      <xdr:colOff>962025</xdr:colOff>
      <xdr:row>31</xdr:row>
      <xdr:rowOff>9525</xdr:rowOff>
    </xdr:to>
    <xdr:graphicFrame macro="">
      <xdr:nvGraphicFramePr>
        <xdr:cNvPr id="15599248" name="2 Gráfico">
          <a:extLst>
            <a:ext uri="{FF2B5EF4-FFF2-40B4-BE49-F238E27FC236}">
              <a16:creationId xmlns:a16="http://schemas.microsoft.com/office/drawing/2014/main" id="{00000000-0008-0000-0300-000090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macro="">
      <xdr:nvGraphicFramePr>
        <xdr:cNvPr id="15599249" name="3 Gráfico">
          <a:extLst>
            <a:ext uri="{FF2B5EF4-FFF2-40B4-BE49-F238E27FC236}">
              <a16:creationId xmlns:a16="http://schemas.microsoft.com/office/drawing/2014/main" id="{00000000-0008-0000-0300-000091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0.0054</cdr:x>
      <cdr:y>0.94212</cdr:y>
    </cdr:from>
    <cdr:to>
      <cdr:x>0.90108</cdr:x>
      <cdr:y>1</cdr:y>
    </cdr:to>
    <cdr:sp macro="" textlink="">
      <cdr:nvSpPr>
        <cdr:cNvPr id="2" name="1 CuadroTexto">
          <a:extLst xmlns:a="http://schemas.openxmlformats.org/drawingml/2006/main">
            <a:ext uri="{FF2B5EF4-FFF2-40B4-BE49-F238E27FC236}">
              <a16:creationId xmlns:a16="http://schemas.microsoft.com/office/drawing/2014/main" id="{E17B6E6E-B120-4689-9A80-B27312E26810}"/>
            </a:ext>
          </a:extLst>
        </cdr:cNvPr>
        <cdr:cNvSpPr txBox="1"/>
      </cdr:nvSpPr>
      <cdr:spPr>
        <a:xfrm xmlns:a="http://schemas.openxmlformats.org/drawingml/2006/main">
          <a:off x="28575" y="29241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8.xml><?xml version="1.0" encoding="utf-8"?>
<c:userShapes xmlns:c="http://schemas.openxmlformats.org/drawingml/2006/chart">
  <cdr:relSizeAnchor xmlns:cdr="http://schemas.openxmlformats.org/drawingml/2006/chartDrawing">
    <cdr:from>
      <cdr:x>0</cdr:x>
      <cdr:y>0.94231</cdr:y>
    </cdr:from>
    <cdr:to>
      <cdr:x>0.85128</cdr:x>
      <cdr:y>1</cdr:y>
    </cdr:to>
    <cdr:sp macro="" textlink="">
      <cdr:nvSpPr>
        <cdr:cNvPr id="2" name="1 CuadroTexto">
          <a:extLst xmlns:a="http://schemas.openxmlformats.org/drawingml/2006/main">
            <a:ext uri="{FF2B5EF4-FFF2-40B4-BE49-F238E27FC236}">
              <a16:creationId xmlns:a16="http://schemas.microsoft.com/office/drawing/2014/main" id="{AB695F31-684F-487A-A40D-8FFA218DC26D}"/>
            </a:ext>
          </a:extLst>
        </cdr:cNvPr>
        <cdr:cNvSpPr txBox="1"/>
      </cdr:nvSpPr>
      <cdr:spPr>
        <a:xfrm xmlns:a="http://schemas.openxmlformats.org/drawingml/2006/main">
          <a:off x="0" y="28670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9.xml><?xml version="1.0" encoding="utf-8"?>
<xdr:wsDr xmlns:xdr="http://schemas.openxmlformats.org/drawingml/2006/spreadsheetDrawing" xmlns:a="http://schemas.openxmlformats.org/drawingml/2006/main">
  <xdr:twoCellAnchor>
    <xdr:from>
      <xdr:col>17</xdr:col>
      <xdr:colOff>0</xdr:colOff>
      <xdr:row>2</xdr:row>
      <xdr:rowOff>0</xdr:rowOff>
    </xdr:from>
    <xdr:to>
      <xdr:col>20</xdr:col>
      <xdr:colOff>0</xdr:colOff>
      <xdr:row>13</xdr:row>
      <xdr:rowOff>0</xdr:rowOff>
    </xdr:to>
    <xdr:sp macro="" textlink="">
      <xdr:nvSpPr>
        <xdr:cNvPr id="19015968" name="Rectangle 4">
          <a:extLst>
            <a:ext uri="{FF2B5EF4-FFF2-40B4-BE49-F238E27FC236}">
              <a16:creationId xmlns:a16="http://schemas.microsoft.com/office/drawing/2014/main" id="{00000000-0008-0000-0400-000020292201}"/>
            </a:ext>
          </a:extLst>
        </xdr:cNvPr>
        <xdr:cNvSpPr>
          <a:spLocks noChangeArrowheads="1"/>
        </xdr:cNvSpPr>
      </xdr:nvSpPr>
      <xdr:spPr bwMode="auto">
        <a:xfrm>
          <a:off x="16668750" y="400050"/>
          <a:ext cx="2305050" cy="245745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81</xdr:row>
      <xdr:rowOff>0</xdr:rowOff>
    </xdr:from>
    <xdr:to>
      <xdr:col>5</xdr:col>
      <xdr:colOff>457200</xdr:colOff>
      <xdr:row>81</xdr:row>
      <xdr:rowOff>0</xdr:rowOff>
    </xdr:to>
    <xdr:graphicFrame macro="">
      <xdr:nvGraphicFramePr>
        <xdr:cNvPr id="19015969" name="Chart 5">
          <a:extLst>
            <a:ext uri="{FF2B5EF4-FFF2-40B4-BE49-F238E27FC236}">
              <a16:creationId xmlns:a16="http://schemas.microsoft.com/office/drawing/2014/main" id="{00000000-0008-0000-0400-000021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macro="">
      <xdr:nvGraphicFramePr>
        <xdr:cNvPr id="19015970" name="7 Gráfico">
          <a:extLst>
            <a:ext uri="{FF2B5EF4-FFF2-40B4-BE49-F238E27FC236}">
              <a16:creationId xmlns:a16="http://schemas.microsoft.com/office/drawing/2014/main" id="{00000000-0008-0000-0400-000022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macro="">
      <xdr:nvGraphicFramePr>
        <xdr:cNvPr id="19015971" name="8 Gráfico">
          <a:extLst>
            <a:ext uri="{FF2B5EF4-FFF2-40B4-BE49-F238E27FC236}">
              <a16:creationId xmlns:a16="http://schemas.microsoft.com/office/drawing/2014/main" id="{00000000-0008-0000-0400-000023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I133"/>
  <sheetViews>
    <sheetView tabSelected="1" view="pageBreakPreview" zoomScaleNormal="100" zoomScaleSheetLayoutView="100" workbookViewId="0"/>
  </sheetViews>
  <sheetFormatPr baseColWidth="10" defaultColWidth="11.44140625" defaultRowHeight="13.2" x14ac:dyDescent="0.25"/>
  <cols>
    <col min="2" max="2" width="11.44140625" customWidth="1"/>
    <col min="3" max="3" width="10.6640625" customWidth="1"/>
    <col min="7" max="7" width="11.109375" customWidth="1"/>
    <col min="8" max="8" width="4.44140625" customWidth="1"/>
  </cols>
  <sheetData>
    <row r="1" spans="1:9" ht="16.2" x14ac:dyDescent="0.3">
      <c r="A1" s="142"/>
      <c r="B1" s="143"/>
      <c r="C1" s="143"/>
      <c r="D1" s="143"/>
      <c r="E1" s="143"/>
      <c r="F1" s="143"/>
      <c r="G1" s="143"/>
      <c r="H1" s="144"/>
      <c r="I1" s="144"/>
    </row>
    <row r="2" spans="1:9" ht="14.4" x14ac:dyDescent="0.3">
      <c r="A2" s="143"/>
      <c r="B2" s="143"/>
      <c r="C2" s="143"/>
      <c r="D2" s="143"/>
      <c r="E2" s="143"/>
      <c r="F2" s="143"/>
      <c r="G2" s="143"/>
      <c r="H2" s="144"/>
      <c r="I2" s="144"/>
    </row>
    <row r="3" spans="1:9" ht="16.2" x14ac:dyDescent="0.3">
      <c r="A3" s="142"/>
      <c r="B3" s="143"/>
      <c r="C3" s="143"/>
      <c r="D3" s="143"/>
      <c r="E3" s="143"/>
      <c r="F3" s="143"/>
      <c r="G3" s="143"/>
      <c r="H3" s="144"/>
      <c r="I3" s="144"/>
    </row>
    <row r="4" spans="1:9" ht="14.4" x14ac:dyDescent="0.3">
      <c r="A4" s="143"/>
      <c r="B4" s="143"/>
      <c r="C4" s="143"/>
      <c r="D4" s="145"/>
      <c r="E4" s="143"/>
      <c r="F4" s="143"/>
      <c r="G4" s="143"/>
      <c r="H4" s="144"/>
      <c r="I4" s="144"/>
    </row>
    <row r="5" spans="1:9" ht="16.2" x14ac:dyDescent="0.3">
      <c r="A5" s="142"/>
      <c r="B5" s="143"/>
      <c r="C5" s="143"/>
      <c r="D5" s="146"/>
      <c r="E5" s="143"/>
      <c r="F5" s="143"/>
      <c r="G5" s="143"/>
      <c r="H5" s="144"/>
      <c r="I5" s="144"/>
    </row>
    <row r="6" spans="1:9" ht="16.2" x14ac:dyDescent="0.3">
      <c r="A6" s="142"/>
      <c r="B6" s="143"/>
      <c r="C6" s="143"/>
      <c r="D6" s="143"/>
      <c r="E6" s="143"/>
      <c r="F6" s="143"/>
      <c r="G6" s="143"/>
      <c r="H6" s="144"/>
      <c r="I6" s="144"/>
    </row>
    <row r="7" spans="1:9" ht="16.2" x14ac:dyDescent="0.3">
      <c r="A7" s="142"/>
      <c r="B7" s="143"/>
      <c r="C7" s="143"/>
      <c r="D7" s="143"/>
      <c r="E7" s="143"/>
      <c r="F7" s="143"/>
      <c r="G7" s="143"/>
      <c r="H7" s="144"/>
      <c r="I7" s="144"/>
    </row>
    <row r="8" spans="1:9" ht="14.4" x14ac:dyDescent="0.3">
      <c r="A8" s="143"/>
      <c r="B8" s="143"/>
      <c r="C8" s="143"/>
      <c r="D8" s="145"/>
      <c r="E8" s="143"/>
      <c r="F8" s="143"/>
      <c r="G8" s="143"/>
      <c r="H8" s="144"/>
      <c r="I8" s="144"/>
    </row>
    <row r="9" spans="1:9" ht="16.2" x14ac:dyDescent="0.3">
      <c r="A9" s="147"/>
      <c r="B9" s="143"/>
      <c r="C9" s="143"/>
      <c r="D9" s="143"/>
      <c r="E9" s="143"/>
      <c r="F9" s="143"/>
      <c r="G9" s="143"/>
      <c r="H9" s="144"/>
      <c r="I9" s="144"/>
    </row>
    <row r="10" spans="1:9" ht="16.2" x14ac:dyDescent="0.3">
      <c r="A10" s="142"/>
      <c r="B10" s="143"/>
      <c r="C10" s="143"/>
      <c r="D10" s="143"/>
      <c r="E10" s="143"/>
      <c r="F10" s="143"/>
      <c r="G10" s="143"/>
      <c r="H10" s="144"/>
      <c r="I10" s="144"/>
    </row>
    <row r="11" spans="1:9" ht="16.2" x14ac:dyDescent="0.3">
      <c r="A11" s="142"/>
      <c r="B11" s="143"/>
      <c r="C11" s="143"/>
      <c r="D11" s="143"/>
      <c r="E11" s="143"/>
      <c r="F11" s="143"/>
      <c r="G11" s="143"/>
      <c r="H11" s="144"/>
      <c r="I11" s="144"/>
    </row>
    <row r="12" spans="1:9" ht="16.2" x14ac:dyDescent="0.3">
      <c r="A12" s="142"/>
      <c r="B12" s="143"/>
      <c r="C12" s="143"/>
      <c r="D12" s="143"/>
      <c r="E12" s="143"/>
      <c r="F12" s="143"/>
      <c r="G12" s="143"/>
      <c r="H12" s="144"/>
      <c r="I12" s="144"/>
    </row>
    <row r="13" spans="1:9" ht="19.8" x14ac:dyDescent="0.3">
      <c r="A13" s="143"/>
      <c r="B13" s="143"/>
      <c r="C13" s="287" t="s">
        <v>280</v>
      </c>
      <c r="D13" s="287"/>
      <c r="E13" s="287"/>
      <c r="F13" s="287"/>
      <c r="G13" s="287"/>
      <c r="H13" s="287"/>
      <c r="I13" s="144"/>
    </row>
    <row r="14" spans="1:9" ht="19.8" x14ac:dyDescent="0.3">
      <c r="A14" s="143"/>
      <c r="B14" s="143"/>
      <c r="C14" s="287" t="s">
        <v>281</v>
      </c>
      <c r="D14" s="287"/>
      <c r="E14" s="287"/>
      <c r="F14" s="287"/>
      <c r="G14" s="287"/>
      <c r="H14" s="287"/>
      <c r="I14" s="144"/>
    </row>
    <row r="15" spans="1:9" ht="14.4" x14ac:dyDescent="0.3">
      <c r="A15" s="143"/>
      <c r="B15" s="143"/>
      <c r="C15" s="143"/>
      <c r="D15" s="143"/>
      <c r="E15" s="143"/>
      <c r="F15" s="143"/>
      <c r="G15" s="143"/>
      <c r="H15" s="144"/>
      <c r="I15" s="144"/>
    </row>
    <row r="16" spans="1:9" ht="14.4" x14ac:dyDescent="0.3">
      <c r="A16" s="143"/>
      <c r="B16" s="143"/>
      <c r="C16" s="143"/>
      <c r="D16" s="279"/>
      <c r="E16" s="143"/>
      <c r="F16" s="143"/>
      <c r="G16" s="143"/>
      <c r="H16" s="144"/>
      <c r="I16" s="144"/>
    </row>
    <row r="17" spans="1:9" ht="16.2" x14ac:dyDescent="0.3">
      <c r="A17" s="143"/>
      <c r="B17" s="143"/>
      <c r="C17" s="148" t="s">
        <v>488</v>
      </c>
      <c r="D17" s="148"/>
      <c r="E17" s="148"/>
      <c r="F17" s="148"/>
      <c r="G17" s="148"/>
      <c r="H17" s="144"/>
      <c r="I17" s="144"/>
    </row>
    <row r="18" spans="1:9" ht="14.4" x14ac:dyDescent="0.3">
      <c r="A18" s="143"/>
      <c r="B18" s="143"/>
      <c r="C18" s="144"/>
      <c r="D18" s="143"/>
      <c r="E18" s="143"/>
      <c r="F18" s="143"/>
      <c r="G18" s="143"/>
      <c r="H18" s="144"/>
      <c r="I18" s="144"/>
    </row>
    <row r="19" spans="1:9" ht="14.4" x14ac:dyDescent="0.3">
      <c r="A19" s="143"/>
      <c r="B19" s="143"/>
      <c r="C19" s="143"/>
      <c r="D19" s="143"/>
      <c r="E19" s="143"/>
      <c r="F19" s="143"/>
      <c r="G19" s="143"/>
      <c r="H19" s="144"/>
      <c r="I19" s="144"/>
    </row>
    <row r="20" spans="1:9" ht="14.4" x14ac:dyDescent="0.3">
      <c r="A20" s="143"/>
      <c r="B20" s="143"/>
      <c r="C20" s="143"/>
      <c r="D20" s="143"/>
      <c r="E20" s="143"/>
      <c r="F20" s="143"/>
      <c r="G20" s="143"/>
      <c r="H20" s="144"/>
      <c r="I20" s="144"/>
    </row>
    <row r="21" spans="1:9" ht="16.2" x14ac:dyDescent="0.3">
      <c r="A21" s="142"/>
      <c r="B21" s="143"/>
      <c r="C21" s="143"/>
      <c r="D21" s="143"/>
      <c r="E21" s="143"/>
      <c r="F21" s="143"/>
      <c r="G21" s="143"/>
      <c r="H21" s="144"/>
      <c r="I21" s="144"/>
    </row>
    <row r="22" spans="1:9" ht="16.2" x14ac:dyDescent="0.3">
      <c r="A22" s="142"/>
      <c r="B22" s="143"/>
      <c r="C22" s="143"/>
      <c r="D22" s="145"/>
      <c r="E22" s="143"/>
      <c r="F22" s="143"/>
      <c r="G22" s="143"/>
      <c r="H22" s="144"/>
      <c r="I22" s="144"/>
    </row>
    <row r="23" spans="1:9" ht="16.2" x14ac:dyDescent="0.3">
      <c r="A23" s="142"/>
      <c r="B23" s="143"/>
      <c r="C23" s="143"/>
      <c r="D23" s="279"/>
      <c r="E23" s="143"/>
      <c r="F23" s="143"/>
      <c r="G23" s="143"/>
      <c r="H23" s="144"/>
      <c r="I23" s="144"/>
    </row>
    <row r="24" spans="1:9" ht="16.2" x14ac:dyDescent="0.3">
      <c r="A24" s="142"/>
      <c r="B24" s="143"/>
      <c r="C24" s="143"/>
      <c r="D24" s="143"/>
      <c r="E24" s="143"/>
      <c r="F24" s="143"/>
      <c r="G24" s="143"/>
      <c r="H24" s="144"/>
      <c r="I24" s="144"/>
    </row>
    <row r="25" spans="1:9" ht="16.2" x14ac:dyDescent="0.3">
      <c r="A25" s="142"/>
      <c r="B25" s="143"/>
      <c r="C25" s="143"/>
      <c r="D25" s="143"/>
      <c r="E25" s="143"/>
      <c r="F25" s="143"/>
      <c r="G25" s="143"/>
      <c r="H25" s="144"/>
      <c r="I25" s="144"/>
    </row>
    <row r="26" spans="1:9" ht="16.2" x14ac:dyDescent="0.3">
      <c r="A26" s="142"/>
      <c r="B26" s="143"/>
      <c r="C26" s="143"/>
      <c r="D26" s="143"/>
      <c r="E26" s="143"/>
      <c r="F26" s="143"/>
      <c r="G26" s="143"/>
      <c r="H26" s="144"/>
      <c r="I26" s="144"/>
    </row>
    <row r="27" spans="1:9" ht="16.2" x14ac:dyDescent="0.3">
      <c r="A27" s="142"/>
      <c r="B27" s="143"/>
      <c r="C27" s="143"/>
      <c r="D27" s="145"/>
      <c r="E27" s="143"/>
      <c r="F27" s="143"/>
      <c r="G27" s="143"/>
      <c r="H27" s="144"/>
      <c r="I27" s="144"/>
    </row>
    <row r="28" spans="1:9" ht="16.2" x14ac:dyDescent="0.3">
      <c r="A28" s="142"/>
      <c r="B28" s="143"/>
      <c r="C28" s="143"/>
      <c r="D28" s="143"/>
      <c r="E28" s="143"/>
      <c r="F28" s="143"/>
      <c r="G28" s="143"/>
      <c r="H28" s="144"/>
      <c r="I28" s="144"/>
    </row>
    <row r="29" spans="1:9" ht="16.2" x14ac:dyDescent="0.3">
      <c r="A29" s="142"/>
      <c r="B29" s="143"/>
      <c r="C29" s="143"/>
      <c r="D29" s="143"/>
      <c r="E29" s="143"/>
      <c r="F29" s="143"/>
      <c r="G29" s="143"/>
      <c r="H29" s="144"/>
      <c r="I29" s="144"/>
    </row>
    <row r="30" spans="1:9" ht="16.2" x14ac:dyDescent="0.3">
      <c r="A30" s="142"/>
      <c r="B30" s="143"/>
      <c r="C30" s="143"/>
      <c r="D30" s="143"/>
      <c r="E30" s="143"/>
      <c r="F30" s="143"/>
      <c r="G30" s="143"/>
      <c r="H30" s="144"/>
      <c r="I30" s="144"/>
    </row>
    <row r="31" spans="1:9" ht="16.2" x14ac:dyDescent="0.3">
      <c r="A31" s="142"/>
      <c r="B31" s="143"/>
      <c r="C31" s="143"/>
      <c r="D31" s="143"/>
      <c r="E31" s="143"/>
      <c r="F31" s="143"/>
      <c r="G31" s="143"/>
      <c r="H31" s="144"/>
      <c r="I31" s="144"/>
    </row>
    <row r="32" spans="1:9" ht="14.4" x14ac:dyDescent="0.3">
      <c r="A32" s="144"/>
      <c r="B32" s="144"/>
      <c r="C32" s="144"/>
      <c r="D32" s="144"/>
      <c r="E32" s="144"/>
      <c r="F32" s="143"/>
      <c r="G32" s="143"/>
      <c r="H32" s="144"/>
      <c r="I32" s="144"/>
    </row>
    <row r="33" spans="1:9" ht="14.4" x14ac:dyDescent="0.3">
      <c r="A33" s="144"/>
      <c r="B33" s="144"/>
      <c r="C33" s="144"/>
      <c r="D33" s="144"/>
      <c r="E33" s="144"/>
      <c r="F33" s="143"/>
      <c r="G33" s="143"/>
      <c r="H33" s="144"/>
      <c r="I33" s="144"/>
    </row>
    <row r="34" spans="1:9" ht="16.2" x14ac:dyDescent="0.3">
      <c r="A34" s="142"/>
      <c r="B34" s="143"/>
      <c r="C34" s="143"/>
      <c r="D34" s="143"/>
      <c r="E34" s="143"/>
      <c r="F34" s="143"/>
      <c r="G34" s="143"/>
      <c r="H34" s="144"/>
      <c r="I34" s="144"/>
    </row>
    <row r="35" spans="1:9" ht="16.2" x14ac:dyDescent="0.3">
      <c r="A35" s="142"/>
      <c r="B35" s="143"/>
      <c r="C35" s="143"/>
      <c r="D35" s="143"/>
      <c r="E35" s="143"/>
      <c r="F35" s="143"/>
      <c r="G35" s="143"/>
      <c r="H35" s="144"/>
      <c r="I35" s="144"/>
    </row>
    <row r="36" spans="1:9" ht="16.2" x14ac:dyDescent="0.3">
      <c r="A36" s="142"/>
      <c r="B36" s="143"/>
      <c r="C36" s="143"/>
      <c r="D36" s="143"/>
      <c r="E36" s="143"/>
      <c r="F36" s="143"/>
      <c r="G36" s="143"/>
      <c r="H36" s="144"/>
      <c r="I36" s="144"/>
    </row>
    <row r="37" spans="1:9" ht="16.2" x14ac:dyDescent="0.3">
      <c r="A37" s="149"/>
      <c r="B37" s="143"/>
      <c r="C37" s="149"/>
      <c r="D37" s="150"/>
      <c r="E37" s="143"/>
      <c r="F37" s="143"/>
      <c r="G37" s="143"/>
      <c r="H37" s="144"/>
      <c r="I37" s="144"/>
    </row>
    <row r="38" spans="1:9" ht="16.2" x14ac:dyDescent="0.3">
      <c r="A38" s="142"/>
      <c r="B38" s="144"/>
      <c r="C38" s="144"/>
      <c r="D38" s="144"/>
      <c r="E38" s="143"/>
      <c r="F38" s="143"/>
      <c r="G38" s="143"/>
      <c r="H38" s="144"/>
      <c r="I38" s="144"/>
    </row>
    <row r="39" spans="1:9" ht="16.2" x14ac:dyDescent="0.3">
      <c r="A39" s="144"/>
      <c r="B39" s="144"/>
      <c r="C39" s="142" t="s">
        <v>489</v>
      </c>
      <c r="D39" s="150"/>
      <c r="E39" s="143"/>
      <c r="F39" s="143"/>
      <c r="G39" s="143"/>
      <c r="H39" s="144"/>
      <c r="I39" s="144"/>
    </row>
    <row r="40" spans="1:9" ht="14.4" x14ac:dyDescent="0.3">
      <c r="A40" s="144"/>
      <c r="B40" s="144"/>
      <c r="C40" s="144"/>
      <c r="D40" s="144"/>
      <c r="E40" s="144"/>
      <c r="F40" s="144"/>
      <c r="G40" s="144"/>
      <c r="H40" s="144"/>
      <c r="I40" s="144"/>
    </row>
    <row r="41" spans="1:9" ht="14.4" x14ac:dyDescent="0.3">
      <c r="A41" s="144"/>
      <c r="B41" s="144"/>
      <c r="C41" s="144"/>
      <c r="D41" s="144"/>
      <c r="E41" s="144"/>
      <c r="F41" s="144"/>
      <c r="G41" s="144"/>
      <c r="H41" s="144"/>
      <c r="I41" s="144"/>
    </row>
    <row r="42" spans="1:9" ht="14.4" x14ac:dyDescent="0.3">
      <c r="A42" s="144"/>
      <c r="B42" s="144"/>
      <c r="C42" s="144"/>
      <c r="D42" s="144"/>
      <c r="E42" s="144"/>
      <c r="F42" s="144"/>
      <c r="G42" s="144"/>
      <c r="H42" s="144"/>
      <c r="I42" s="144"/>
    </row>
    <row r="43" spans="1:9" ht="14.4" x14ac:dyDescent="0.3">
      <c r="A43" s="144"/>
      <c r="B43" s="144"/>
      <c r="C43" s="144"/>
      <c r="D43" s="144"/>
      <c r="E43" s="144"/>
      <c r="F43" s="144"/>
      <c r="G43" s="144"/>
      <c r="H43" s="144"/>
      <c r="I43" s="144"/>
    </row>
    <row r="44" spans="1:9" ht="14.4" x14ac:dyDescent="0.3">
      <c r="A44" s="144"/>
      <c r="B44" s="144"/>
      <c r="C44" s="144"/>
      <c r="D44" s="144"/>
      <c r="E44" s="144"/>
      <c r="F44" s="144"/>
      <c r="G44" s="144"/>
      <c r="H44" s="144"/>
      <c r="I44" s="144"/>
    </row>
    <row r="45" spans="1:9" ht="14.4" x14ac:dyDescent="0.3">
      <c r="A45" s="143"/>
      <c r="B45" s="143"/>
      <c r="C45" s="143"/>
      <c r="D45" s="145" t="s">
        <v>224</v>
      </c>
      <c r="E45" s="143"/>
      <c r="F45" s="143"/>
      <c r="G45" s="143"/>
      <c r="H45" s="144"/>
      <c r="I45" s="144"/>
    </row>
    <row r="46" spans="1:9" ht="16.2" x14ac:dyDescent="0.3">
      <c r="A46" s="142"/>
      <c r="B46" s="143"/>
      <c r="C46" s="143"/>
      <c r="D46" s="151" t="s">
        <v>490</v>
      </c>
      <c r="E46" s="143"/>
      <c r="F46" s="143"/>
      <c r="G46" s="143"/>
      <c r="H46" s="144"/>
      <c r="I46" s="144"/>
    </row>
    <row r="47" spans="1:9" ht="16.2" x14ac:dyDescent="0.3">
      <c r="A47" s="142"/>
      <c r="B47" s="143"/>
      <c r="C47" s="143"/>
      <c r="D47" s="151"/>
      <c r="E47" s="143"/>
      <c r="F47" s="143"/>
      <c r="G47" s="143"/>
      <c r="H47" s="144"/>
      <c r="I47" s="144"/>
    </row>
    <row r="48" spans="1:9" ht="16.2" x14ac:dyDescent="0.3">
      <c r="A48" s="142"/>
      <c r="B48" s="143"/>
      <c r="C48" s="143"/>
      <c r="D48" s="143"/>
      <c r="E48" s="143"/>
      <c r="F48" s="143"/>
      <c r="G48" s="143"/>
      <c r="H48" s="144"/>
      <c r="I48" s="144"/>
    </row>
    <row r="49" spans="1:9" ht="14.4" x14ac:dyDescent="0.3">
      <c r="A49" s="143"/>
      <c r="B49" s="143"/>
      <c r="C49" s="143"/>
      <c r="D49" s="145" t="s">
        <v>173</v>
      </c>
      <c r="E49" s="143"/>
      <c r="F49" s="143"/>
      <c r="G49" s="143"/>
      <c r="H49" s="144"/>
      <c r="I49" s="144"/>
    </row>
    <row r="50" spans="1:9" ht="16.2" x14ac:dyDescent="0.3">
      <c r="A50" s="147"/>
      <c r="B50" s="143"/>
      <c r="C50" s="143"/>
      <c r="D50" s="145" t="s">
        <v>384</v>
      </c>
      <c r="E50" s="143"/>
      <c r="F50" s="143"/>
      <c r="G50" s="143"/>
      <c r="H50" s="144"/>
      <c r="I50" s="144"/>
    </row>
    <row r="51" spans="1:9" ht="16.2" x14ac:dyDescent="0.3">
      <c r="A51" s="142"/>
      <c r="B51" s="143"/>
      <c r="C51" s="143"/>
      <c r="D51" s="143"/>
      <c r="E51" s="143"/>
      <c r="F51" s="143"/>
      <c r="G51" s="143"/>
      <c r="H51" s="144"/>
      <c r="I51" s="144"/>
    </row>
    <row r="52" spans="1:9" ht="16.2" x14ac:dyDescent="0.3">
      <c r="A52" s="142"/>
      <c r="B52" s="143"/>
      <c r="C52" s="143"/>
      <c r="D52" s="143"/>
      <c r="E52" s="143"/>
      <c r="F52" s="143"/>
      <c r="G52" s="143"/>
      <c r="H52" s="144"/>
      <c r="I52" s="144"/>
    </row>
    <row r="53" spans="1:9" ht="16.2" x14ac:dyDescent="0.3">
      <c r="A53" s="142"/>
      <c r="B53" s="143"/>
      <c r="C53" s="143"/>
      <c r="D53" s="143"/>
      <c r="E53" s="143"/>
      <c r="F53" s="143"/>
      <c r="G53" s="143"/>
      <c r="H53" s="144"/>
      <c r="I53" s="144"/>
    </row>
    <row r="54" spans="1:9" ht="14.4" x14ac:dyDescent="0.3">
      <c r="A54" s="143"/>
      <c r="B54" s="143"/>
      <c r="C54" s="143"/>
      <c r="D54" s="143"/>
      <c r="E54" s="143"/>
      <c r="F54" s="143"/>
      <c r="G54" s="143"/>
      <c r="H54" s="144"/>
      <c r="I54" s="144"/>
    </row>
    <row r="55" spans="1:9" ht="14.4" x14ac:dyDescent="0.3">
      <c r="A55" s="143"/>
      <c r="B55" s="143"/>
      <c r="C55" s="143"/>
      <c r="D55" s="143"/>
      <c r="E55" s="143"/>
      <c r="F55" s="143"/>
      <c r="G55" s="143"/>
      <c r="H55" s="144"/>
      <c r="I55" s="144"/>
    </row>
    <row r="56" spans="1:9" ht="14.4" x14ac:dyDescent="0.3">
      <c r="A56" s="143"/>
      <c r="B56" s="143"/>
      <c r="C56" s="143"/>
      <c r="D56" s="279" t="s">
        <v>282</v>
      </c>
      <c r="E56" s="143"/>
      <c r="F56" s="143"/>
      <c r="G56" s="143"/>
      <c r="H56" s="144"/>
      <c r="I56" s="144"/>
    </row>
    <row r="57" spans="1:9" ht="14.4" x14ac:dyDescent="0.3">
      <c r="A57" s="143"/>
      <c r="B57" s="143"/>
      <c r="C57" s="143"/>
      <c r="D57" s="279" t="s">
        <v>283</v>
      </c>
      <c r="E57" s="143"/>
      <c r="F57" s="143"/>
      <c r="G57" s="143"/>
      <c r="H57" s="144"/>
      <c r="I57" s="144"/>
    </row>
    <row r="58" spans="1:9" ht="14.4" x14ac:dyDescent="0.3">
      <c r="A58" s="143"/>
      <c r="B58" s="143"/>
      <c r="C58" s="143"/>
      <c r="D58" s="143"/>
      <c r="E58" s="143"/>
      <c r="F58" s="143"/>
      <c r="G58" s="143"/>
      <c r="H58" s="144"/>
      <c r="I58" s="144"/>
    </row>
    <row r="59" spans="1:9" ht="14.4" x14ac:dyDescent="0.3">
      <c r="A59" s="143"/>
      <c r="B59" s="143"/>
      <c r="C59" s="143"/>
      <c r="D59" s="143"/>
      <c r="E59" s="143"/>
      <c r="F59" s="143"/>
      <c r="G59" s="143"/>
      <c r="H59" s="144"/>
      <c r="I59" s="144"/>
    </row>
    <row r="60" spans="1:9" ht="14.4" x14ac:dyDescent="0.3">
      <c r="A60" s="143"/>
      <c r="B60" s="143"/>
      <c r="C60" s="143"/>
      <c r="D60" s="143"/>
      <c r="E60" s="143"/>
      <c r="F60" s="143"/>
      <c r="G60" s="143"/>
      <c r="H60" s="144"/>
      <c r="I60" s="144"/>
    </row>
    <row r="61" spans="1:9" ht="14.4" x14ac:dyDescent="0.3">
      <c r="A61" s="143"/>
      <c r="B61" s="143"/>
      <c r="C61" s="143"/>
      <c r="D61" s="143"/>
      <c r="E61" s="143"/>
      <c r="F61" s="143"/>
      <c r="G61" s="143"/>
      <c r="H61" s="144"/>
      <c r="I61" s="144"/>
    </row>
    <row r="62" spans="1:9" ht="16.2" x14ac:dyDescent="0.3">
      <c r="A62" s="142"/>
      <c r="B62" s="143"/>
      <c r="C62" s="143"/>
      <c r="D62" s="143"/>
      <c r="E62" s="143"/>
      <c r="F62" s="143"/>
      <c r="G62" s="143"/>
      <c r="H62" s="144"/>
      <c r="I62" s="144"/>
    </row>
    <row r="63" spans="1:9" ht="16.2" x14ac:dyDescent="0.3">
      <c r="A63" s="142"/>
      <c r="B63" s="143"/>
      <c r="C63" s="143"/>
      <c r="D63" s="145" t="s">
        <v>486</v>
      </c>
      <c r="E63" s="143"/>
      <c r="F63" s="143"/>
      <c r="G63" s="143"/>
      <c r="H63" s="144"/>
      <c r="I63" s="144"/>
    </row>
    <row r="64" spans="1:9" ht="14.4" x14ac:dyDescent="0.3">
      <c r="A64" s="290" t="s">
        <v>487</v>
      </c>
      <c r="B64" s="290"/>
      <c r="C64" s="290"/>
      <c r="D64" s="290"/>
      <c r="E64" s="290"/>
      <c r="F64" s="290"/>
      <c r="G64" s="290"/>
      <c r="H64" s="290"/>
      <c r="I64" s="144"/>
    </row>
    <row r="65" spans="1:9" ht="16.2" x14ac:dyDescent="0.3">
      <c r="A65" s="142"/>
      <c r="B65" s="143"/>
      <c r="C65" s="143"/>
      <c r="D65" s="143"/>
      <c r="E65" s="143"/>
      <c r="F65" s="143"/>
      <c r="G65" s="143"/>
      <c r="H65" s="144"/>
      <c r="I65" s="144"/>
    </row>
    <row r="66" spans="1:9" ht="16.2" x14ac:dyDescent="0.3">
      <c r="A66" s="142"/>
      <c r="B66" s="143"/>
      <c r="C66" s="143"/>
      <c r="D66" s="143"/>
      <c r="E66" s="143"/>
      <c r="F66" s="143"/>
      <c r="G66" s="143"/>
      <c r="H66" s="144"/>
      <c r="I66" s="144"/>
    </row>
    <row r="67" spans="1:9" ht="16.2" x14ac:dyDescent="0.3">
      <c r="A67" s="142"/>
      <c r="B67" s="143"/>
      <c r="C67" s="143"/>
      <c r="D67" s="143"/>
      <c r="E67" s="143"/>
      <c r="F67" s="143"/>
      <c r="G67" s="143"/>
      <c r="H67" s="144"/>
      <c r="I67" s="144"/>
    </row>
    <row r="68" spans="1:9" ht="16.2" x14ac:dyDescent="0.3">
      <c r="A68" s="142"/>
      <c r="B68" s="143"/>
      <c r="C68" s="143"/>
      <c r="D68" s="145" t="s">
        <v>242</v>
      </c>
      <c r="E68" s="143"/>
      <c r="F68" s="143"/>
      <c r="G68" s="143"/>
      <c r="H68" s="144"/>
      <c r="I68" s="144"/>
    </row>
    <row r="69" spans="1:9" ht="16.2" x14ac:dyDescent="0.3">
      <c r="A69" s="142"/>
      <c r="B69" s="143"/>
      <c r="C69" s="143"/>
      <c r="D69" s="143"/>
      <c r="E69" s="143"/>
      <c r="F69" s="143"/>
      <c r="G69" s="143"/>
      <c r="H69" s="144"/>
      <c r="I69" s="144"/>
    </row>
    <row r="70" spans="1:9" ht="16.2" x14ac:dyDescent="0.3">
      <c r="A70" s="142"/>
      <c r="B70" s="143"/>
      <c r="C70" s="143"/>
      <c r="D70" s="143"/>
      <c r="E70" s="143"/>
      <c r="F70" s="143"/>
      <c r="G70" s="143"/>
      <c r="H70" s="144"/>
      <c r="I70" s="144"/>
    </row>
    <row r="71" spans="1:9" ht="16.2" x14ac:dyDescent="0.3">
      <c r="A71" s="142"/>
      <c r="B71" s="143"/>
      <c r="C71" s="143"/>
      <c r="D71" s="143"/>
      <c r="E71" s="143"/>
      <c r="F71" s="143"/>
      <c r="G71" s="143"/>
      <c r="H71" s="144"/>
      <c r="I71" s="144"/>
    </row>
    <row r="72" spans="1:9" ht="16.2" x14ac:dyDescent="0.3">
      <c r="A72" s="142"/>
      <c r="B72" s="143"/>
      <c r="C72" s="143"/>
      <c r="D72" s="143"/>
      <c r="E72" s="143"/>
      <c r="F72" s="143"/>
      <c r="G72" s="143"/>
      <c r="H72" s="144"/>
      <c r="I72" s="144"/>
    </row>
    <row r="73" spans="1:9" ht="16.2" x14ac:dyDescent="0.3">
      <c r="A73" s="142"/>
      <c r="B73" s="143"/>
      <c r="C73" s="143"/>
      <c r="D73" s="143"/>
      <c r="E73" s="143"/>
      <c r="F73" s="143"/>
      <c r="G73" s="143"/>
      <c r="H73" s="144"/>
      <c r="I73" s="144"/>
    </row>
    <row r="74" spans="1:9" ht="16.2" x14ac:dyDescent="0.3">
      <c r="A74" s="142"/>
      <c r="B74" s="143"/>
      <c r="C74" s="143"/>
      <c r="D74" s="143"/>
      <c r="E74" s="143"/>
      <c r="F74" s="143"/>
      <c r="G74" s="143"/>
      <c r="H74" s="144"/>
      <c r="I74" s="144"/>
    </row>
    <row r="75" spans="1:9" ht="16.2" x14ac:dyDescent="0.3">
      <c r="A75" s="142"/>
      <c r="B75" s="143"/>
      <c r="C75" s="143"/>
      <c r="D75" s="143"/>
      <c r="E75" s="143"/>
      <c r="F75" s="143"/>
      <c r="G75" s="143"/>
      <c r="H75" s="144"/>
      <c r="I75" s="144"/>
    </row>
    <row r="76" spans="1:9" ht="16.2" x14ac:dyDescent="0.3">
      <c r="A76" s="142"/>
      <c r="B76" s="143"/>
      <c r="C76" s="143"/>
      <c r="D76" s="143"/>
      <c r="E76" s="143"/>
      <c r="F76" s="143"/>
      <c r="G76" s="143"/>
      <c r="H76" s="144"/>
      <c r="I76" s="144"/>
    </row>
    <row r="77" spans="1:9" ht="16.2" x14ac:dyDescent="0.3">
      <c r="A77" s="142"/>
      <c r="B77" s="143"/>
      <c r="C77" s="143"/>
      <c r="D77" s="143"/>
      <c r="E77" s="143"/>
      <c r="F77" s="143"/>
      <c r="G77" s="143"/>
      <c r="H77" s="144"/>
      <c r="I77" s="144"/>
    </row>
    <row r="78" spans="1:9" ht="16.2" x14ac:dyDescent="0.3">
      <c r="A78" s="142"/>
      <c r="B78" s="143"/>
      <c r="C78" s="143"/>
      <c r="D78" s="143"/>
      <c r="E78" s="143"/>
      <c r="F78" s="143"/>
      <c r="G78" s="143"/>
      <c r="H78" s="144"/>
      <c r="I78" s="144"/>
    </row>
    <row r="79" spans="1:9" ht="16.2" x14ac:dyDescent="0.3">
      <c r="A79" s="142"/>
      <c r="B79" s="143"/>
      <c r="C79" s="143"/>
      <c r="D79" s="143"/>
      <c r="E79" s="143"/>
      <c r="F79" s="143"/>
      <c r="G79" s="143"/>
      <c r="H79" s="144"/>
      <c r="I79" s="144"/>
    </row>
    <row r="80" spans="1:9" ht="11.1" customHeight="1" x14ac:dyDescent="0.3">
      <c r="A80" s="149" t="s">
        <v>409</v>
      </c>
      <c r="B80" s="143"/>
      <c r="C80" s="143"/>
      <c r="D80" s="143"/>
      <c r="E80" s="143"/>
      <c r="F80" s="143"/>
      <c r="G80" s="143"/>
      <c r="H80" s="144"/>
      <c r="I80" s="144"/>
    </row>
    <row r="81" spans="1:9" ht="11.1" customHeight="1" x14ac:dyDescent="0.3">
      <c r="A81" s="149" t="s">
        <v>407</v>
      </c>
      <c r="B81" s="143"/>
      <c r="C81" s="143"/>
      <c r="D81" s="143"/>
      <c r="E81" s="143"/>
      <c r="F81" s="143"/>
      <c r="G81" s="143"/>
      <c r="H81" s="144"/>
      <c r="I81" s="144"/>
    </row>
    <row r="82" spans="1:9" ht="11.1" customHeight="1" x14ac:dyDescent="0.3">
      <c r="A82" s="149" t="s">
        <v>408</v>
      </c>
      <c r="B82" s="143"/>
      <c r="C82" s="149"/>
      <c r="D82" s="150"/>
      <c r="E82" s="143"/>
      <c r="F82" s="143"/>
      <c r="G82" s="143"/>
      <c r="H82" s="144"/>
      <c r="I82" s="144"/>
    </row>
    <row r="83" spans="1:9" ht="11.1" customHeight="1" x14ac:dyDescent="0.3">
      <c r="A83" s="152" t="s">
        <v>284</v>
      </c>
      <c r="B83" s="143"/>
      <c r="C83" s="143"/>
      <c r="D83" s="143"/>
      <c r="E83" s="143"/>
      <c r="F83" s="143"/>
      <c r="G83" s="143"/>
      <c r="H83" s="144"/>
      <c r="I83" s="144"/>
    </row>
    <row r="84" spans="1:9" ht="14.4" x14ac:dyDescent="0.3">
      <c r="A84" s="143"/>
      <c r="B84" s="143"/>
      <c r="C84" s="143"/>
      <c r="D84" s="143"/>
      <c r="E84" s="143"/>
      <c r="F84" s="143"/>
      <c r="G84" s="143"/>
      <c r="H84" s="144"/>
      <c r="I84" s="144"/>
    </row>
    <row r="85" spans="1:9" ht="14.4" x14ac:dyDescent="0.3">
      <c r="A85" s="288" t="s">
        <v>285</v>
      </c>
      <c r="B85" s="288"/>
      <c r="C85" s="288"/>
      <c r="D85" s="288"/>
      <c r="E85" s="288"/>
      <c r="F85" s="288"/>
      <c r="G85" s="288"/>
      <c r="H85" s="144"/>
      <c r="I85" s="144"/>
    </row>
    <row r="86" spans="1:9" ht="6.9" customHeight="1" x14ac:dyDescent="0.3">
      <c r="A86" s="153"/>
      <c r="B86" s="153"/>
      <c r="C86" s="153"/>
      <c r="D86" s="153"/>
      <c r="E86" s="153"/>
      <c r="F86" s="153"/>
      <c r="G86" s="153"/>
      <c r="H86" s="144"/>
      <c r="I86" s="144"/>
    </row>
    <row r="87" spans="1:9" ht="14.4" x14ac:dyDescent="0.3">
      <c r="A87" s="154" t="s">
        <v>41</v>
      </c>
      <c r="B87" s="155" t="s">
        <v>42</v>
      </c>
      <c r="C87" s="155"/>
      <c r="D87" s="155"/>
      <c r="E87" s="155"/>
      <c r="F87" s="155"/>
      <c r="G87" s="156" t="s">
        <v>43</v>
      </c>
      <c r="H87" s="144"/>
      <c r="I87" s="144"/>
    </row>
    <row r="88" spans="1:9" ht="6.9" customHeight="1" x14ac:dyDescent="0.3">
      <c r="A88" s="157"/>
      <c r="B88" s="157"/>
      <c r="C88" s="157"/>
      <c r="D88" s="157"/>
      <c r="E88" s="157"/>
      <c r="F88" s="157"/>
      <c r="G88" s="158"/>
      <c r="H88" s="144"/>
      <c r="I88" s="144"/>
    </row>
    <row r="89" spans="1:9" ht="12.9" customHeight="1" x14ac:dyDescent="0.3">
      <c r="A89" s="159" t="s">
        <v>44</v>
      </c>
      <c r="B89" s="160" t="s">
        <v>484</v>
      </c>
      <c r="C89" s="153"/>
      <c r="D89" s="153"/>
      <c r="E89" s="153"/>
      <c r="F89" s="153"/>
      <c r="G89" s="232">
        <v>4</v>
      </c>
      <c r="H89" s="144"/>
      <c r="I89" s="144"/>
    </row>
    <row r="90" spans="1:9" ht="12.9" customHeight="1" x14ac:dyDescent="0.3">
      <c r="A90" s="159" t="s">
        <v>45</v>
      </c>
      <c r="B90" s="160" t="s">
        <v>483</v>
      </c>
      <c r="C90" s="153"/>
      <c r="D90" s="153"/>
      <c r="E90" s="153"/>
      <c r="F90" s="153"/>
      <c r="G90" s="232">
        <v>5</v>
      </c>
      <c r="H90" s="144"/>
      <c r="I90" s="144"/>
    </row>
    <row r="91" spans="1:9" ht="12.9" customHeight="1" x14ac:dyDescent="0.3">
      <c r="A91" s="159" t="s">
        <v>46</v>
      </c>
      <c r="B91" s="160" t="s">
        <v>480</v>
      </c>
      <c r="C91" s="153"/>
      <c r="D91" s="153"/>
      <c r="E91" s="153"/>
      <c r="F91" s="153"/>
      <c r="G91" s="275">
        <v>6</v>
      </c>
      <c r="H91" s="144"/>
      <c r="I91" s="144"/>
    </row>
    <row r="92" spans="1:9" ht="12.9" customHeight="1" x14ac:dyDescent="0.3">
      <c r="A92" s="159" t="s">
        <v>47</v>
      </c>
      <c r="B92" s="160" t="s">
        <v>252</v>
      </c>
      <c r="C92" s="153"/>
      <c r="D92" s="153"/>
      <c r="E92" s="153"/>
      <c r="F92" s="153"/>
      <c r="G92" s="275">
        <v>7</v>
      </c>
      <c r="H92" s="144"/>
      <c r="I92" s="144"/>
    </row>
    <row r="93" spans="1:9" ht="12.9" customHeight="1" x14ac:dyDescent="0.3">
      <c r="A93" s="159" t="s">
        <v>48</v>
      </c>
      <c r="B93" s="160" t="s">
        <v>225</v>
      </c>
      <c r="C93" s="153"/>
      <c r="D93" s="153"/>
      <c r="E93" s="153"/>
      <c r="F93" s="153"/>
      <c r="G93" s="275">
        <v>8</v>
      </c>
      <c r="H93" s="144"/>
      <c r="I93" s="144"/>
    </row>
    <row r="94" spans="1:9" ht="12.9" customHeight="1" x14ac:dyDescent="0.3">
      <c r="A94" s="159" t="s">
        <v>49</v>
      </c>
      <c r="B94" s="160" t="s">
        <v>238</v>
      </c>
      <c r="C94" s="153"/>
      <c r="D94" s="153"/>
      <c r="E94" s="153"/>
      <c r="F94" s="153"/>
      <c r="G94" s="275">
        <v>10</v>
      </c>
      <c r="H94" s="144"/>
      <c r="I94" s="144"/>
    </row>
    <row r="95" spans="1:9" ht="12.9" customHeight="1" x14ac:dyDescent="0.3">
      <c r="A95" s="159" t="s">
        <v>50</v>
      </c>
      <c r="B95" s="160" t="s">
        <v>236</v>
      </c>
      <c r="C95" s="153"/>
      <c r="D95" s="153"/>
      <c r="E95" s="153"/>
      <c r="F95" s="153"/>
      <c r="G95" s="275">
        <v>12</v>
      </c>
      <c r="H95" s="144"/>
      <c r="I95" s="144"/>
    </row>
    <row r="96" spans="1:9" ht="12.9" customHeight="1" x14ac:dyDescent="0.3">
      <c r="A96" s="159" t="s">
        <v>51</v>
      </c>
      <c r="B96" s="160" t="s">
        <v>237</v>
      </c>
      <c r="C96" s="153"/>
      <c r="D96" s="153"/>
      <c r="E96" s="153"/>
      <c r="F96" s="153"/>
      <c r="G96" s="275">
        <v>13</v>
      </c>
      <c r="H96" s="144"/>
      <c r="I96" s="144"/>
    </row>
    <row r="97" spans="1:9" ht="12.9" customHeight="1" x14ac:dyDescent="0.3">
      <c r="A97" s="159" t="s">
        <v>52</v>
      </c>
      <c r="B97" s="160" t="s">
        <v>226</v>
      </c>
      <c r="C97" s="153"/>
      <c r="D97" s="153"/>
      <c r="E97" s="153"/>
      <c r="F97" s="153"/>
      <c r="G97" s="275">
        <v>14</v>
      </c>
      <c r="H97" s="144"/>
      <c r="I97" s="144"/>
    </row>
    <row r="98" spans="1:9" ht="12.9" customHeight="1" x14ac:dyDescent="0.3">
      <c r="A98" s="159" t="s">
        <v>76</v>
      </c>
      <c r="B98" s="160" t="s">
        <v>156</v>
      </c>
      <c r="C98" s="153"/>
      <c r="D98" s="153"/>
      <c r="E98" s="153"/>
      <c r="F98" s="153"/>
      <c r="G98" s="275">
        <v>15</v>
      </c>
      <c r="H98" s="144"/>
      <c r="I98" s="144"/>
    </row>
    <row r="99" spans="1:9" ht="12.9" customHeight="1" x14ac:dyDescent="0.3">
      <c r="A99" s="159" t="s">
        <v>90</v>
      </c>
      <c r="B99" s="160" t="s">
        <v>258</v>
      </c>
      <c r="C99" s="160"/>
      <c r="D99" s="160"/>
      <c r="E99" s="153"/>
      <c r="F99" s="153"/>
      <c r="G99" s="275">
        <v>16</v>
      </c>
      <c r="H99" s="144"/>
      <c r="I99" s="144"/>
    </row>
    <row r="100" spans="1:9" ht="12.9" customHeight="1" x14ac:dyDescent="0.3">
      <c r="A100" s="159" t="s">
        <v>91</v>
      </c>
      <c r="B100" s="160" t="s">
        <v>227</v>
      </c>
      <c r="C100" s="153"/>
      <c r="D100" s="153"/>
      <c r="E100" s="153"/>
      <c r="F100" s="153"/>
      <c r="G100" s="275">
        <v>17</v>
      </c>
      <c r="H100" s="144"/>
      <c r="I100" s="144"/>
    </row>
    <row r="101" spans="1:9" ht="12.9" customHeight="1" x14ac:dyDescent="0.3">
      <c r="A101" s="159" t="s">
        <v>107</v>
      </c>
      <c r="B101" s="160" t="s">
        <v>286</v>
      </c>
      <c r="C101" s="153"/>
      <c r="D101" s="153"/>
      <c r="E101" s="153"/>
      <c r="F101" s="153"/>
      <c r="G101" s="275">
        <v>19</v>
      </c>
      <c r="H101" s="144"/>
      <c r="I101" s="144"/>
    </row>
    <row r="102" spans="1:9" ht="12.9" customHeight="1" x14ac:dyDescent="0.3">
      <c r="A102" s="159" t="s">
        <v>108</v>
      </c>
      <c r="B102" s="160" t="s">
        <v>228</v>
      </c>
      <c r="C102" s="153"/>
      <c r="D102" s="153"/>
      <c r="E102" s="153"/>
      <c r="F102" s="153"/>
      <c r="G102" s="275">
        <v>20</v>
      </c>
      <c r="H102" s="144"/>
      <c r="I102" s="144"/>
    </row>
    <row r="103" spans="1:9" ht="12.9" customHeight="1" x14ac:dyDescent="0.3">
      <c r="A103" s="159" t="s">
        <v>110</v>
      </c>
      <c r="B103" s="160" t="s">
        <v>239</v>
      </c>
      <c r="C103" s="153"/>
      <c r="D103" s="153"/>
      <c r="E103" s="153"/>
      <c r="F103" s="153"/>
      <c r="G103" s="275">
        <v>21</v>
      </c>
      <c r="H103" s="144"/>
      <c r="I103" s="144"/>
    </row>
    <row r="104" spans="1:9" ht="12.9" customHeight="1" x14ac:dyDescent="0.3">
      <c r="A104" s="159" t="s">
        <v>198</v>
      </c>
      <c r="B104" s="160" t="s">
        <v>229</v>
      </c>
      <c r="C104" s="153"/>
      <c r="D104" s="153"/>
      <c r="E104" s="153"/>
      <c r="F104" s="153"/>
      <c r="G104" s="275">
        <v>22</v>
      </c>
      <c r="H104" s="144"/>
      <c r="I104" s="144"/>
    </row>
    <row r="105" spans="1:9" ht="12.9" customHeight="1" x14ac:dyDescent="0.3">
      <c r="A105" s="159" t="s">
        <v>208</v>
      </c>
      <c r="B105" s="160" t="s">
        <v>230</v>
      </c>
      <c r="C105" s="153"/>
      <c r="D105" s="153"/>
      <c r="E105" s="153"/>
      <c r="F105" s="153"/>
      <c r="G105" s="275">
        <v>23</v>
      </c>
      <c r="H105" s="144"/>
      <c r="I105" s="144"/>
    </row>
    <row r="106" spans="1:9" ht="12.9" customHeight="1" x14ac:dyDescent="0.3">
      <c r="A106" s="159" t="s">
        <v>209</v>
      </c>
      <c r="B106" s="160" t="s">
        <v>231</v>
      </c>
      <c r="C106" s="153"/>
      <c r="D106" s="153"/>
      <c r="E106" s="153"/>
      <c r="F106" s="153"/>
      <c r="G106" s="275">
        <v>24</v>
      </c>
      <c r="H106" s="144"/>
      <c r="I106" s="144"/>
    </row>
    <row r="107" spans="1:9" ht="12.9" customHeight="1" x14ac:dyDescent="0.3">
      <c r="A107" s="159" t="s">
        <v>267</v>
      </c>
      <c r="B107" s="160" t="s">
        <v>289</v>
      </c>
      <c r="C107" s="153"/>
      <c r="D107" s="153"/>
      <c r="E107" s="153"/>
      <c r="F107" s="153"/>
      <c r="G107" s="275">
        <v>25</v>
      </c>
      <c r="H107" s="144"/>
      <c r="I107" s="144"/>
    </row>
    <row r="108" spans="1:9" ht="12.9" customHeight="1" x14ac:dyDescent="0.3">
      <c r="A108" s="159" t="s">
        <v>290</v>
      </c>
      <c r="B108" s="160" t="s">
        <v>232</v>
      </c>
      <c r="C108" s="153"/>
      <c r="D108" s="153"/>
      <c r="E108" s="153"/>
      <c r="F108" s="153"/>
      <c r="G108" s="275">
        <v>26</v>
      </c>
      <c r="H108" s="144"/>
      <c r="I108" s="144"/>
    </row>
    <row r="109" spans="1:9" ht="12.9" customHeight="1" x14ac:dyDescent="0.3">
      <c r="A109" s="159" t="s">
        <v>485</v>
      </c>
      <c r="B109" s="160" t="s">
        <v>233</v>
      </c>
      <c r="C109" s="153"/>
      <c r="D109" s="153"/>
      <c r="E109" s="153"/>
      <c r="F109" s="153"/>
      <c r="G109" s="276">
        <v>27</v>
      </c>
      <c r="H109" s="144"/>
      <c r="I109" s="144"/>
    </row>
    <row r="110" spans="1:9" ht="6.9" customHeight="1" x14ac:dyDescent="0.3">
      <c r="A110" s="159"/>
      <c r="B110" s="153"/>
      <c r="C110" s="153"/>
      <c r="D110" s="153"/>
      <c r="E110" s="153"/>
      <c r="F110" s="153"/>
      <c r="G110" s="161"/>
      <c r="H110" s="144"/>
      <c r="I110" s="144"/>
    </row>
    <row r="111" spans="1:9" ht="14.4" x14ac:dyDescent="0.3">
      <c r="A111" s="154" t="s">
        <v>53</v>
      </c>
      <c r="B111" s="155" t="s">
        <v>42</v>
      </c>
      <c r="C111" s="155"/>
      <c r="D111" s="155"/>
      <c r="E111" s="155"/>
      <c r="F111" s="155"/>
      <c r="G111" s="156" t="s">
        <v>43</v>
      </c>
      <c r="H111" s="144"/>
      <c r="I111" s="144"/>
    </row>
    <row r="112" spans="1:9" ht="6.9" customHeight="1" x14ac:dyDescent="0.3">
      <c r="A112" s="162"/>
      <c r="B112" s="157"/>
      <c r="C112" s="157"/>
      <c r="D112" s="157"/>
      <c r="E112" s="157"/>
      <c r="F112" s="157"/>
      <c r="G112" s="163"/>
      <c r="H112" s="144"/>
      <c r="I112" s="144"/>
    </row>
    <row r="113" spans="1:9" ht="12.9" customHeight="1" x14ac:dyDescent="0.3">
      <c r="A113" s="159" t="s">
        <v>44</v>
      </c>
      <c r="B113" s="160" t="s">
        <v>484</v>
      </c>
      <c r="C113" s="153"/>
      <c r="D113" s="153"/>
      <c r="E113" s="153"/>
      <c r="F113" s="153"/>
      <c r="G113" s="232">
        <v>4</v>
      </c>
      <c r="H113" s="144"/>
      <c r="I113" s="144"/>
    </row>
    <row r="114" spans="1:9" ht="12.9" customHeight="1" x14ac:dyDescent="0.3">
      <c r="A114" s="159" t="s">
        <v>45</v>
      </c>
      <c r="B114" s="160" t="s">
        <v>483</v>
      </c>
      <c r="C114" s="153"/>
      <c r="D114" s="153"/>
      <c r="E114" s="153"/>
      <c r="F114" s="153"/>
      <c r="G114" s="232">
        <v>5</v>
      </c>
      <c r="H114" s="144"/>
      <c r="I114" s="144"/>
    </row>
    <row r="115" spans="1:9" ht="12.9" customHeight="1" x14ac:dyDescent="0.3">
      <c r="A115" s="159" t="s">
        <v>46</v>
      </c>
      <c r="B115" s="160" t="s">
        <v>481</v>
      </c>
      <c r="C115" s="153"/>
      <c r="D115" s="153"/>
      <c r="E115" s="153"/>
      <c r="F115" s="153"/>
      <c r="G115" s="232">
        <v>6</v>
      </c>
      <c r="H115" s="144"/>
      <c r="I115" s="144"/>
    </row>
    <row r="116" spans="1:9" ht="12.9" customHeight="1" x14ac:dyDescent="0.3">
      <c r="A116" s="159" t="s">
        <v>47</v>
      </c>
      <c r="B116" s="160" t="s">
        <v>482</v>
      </c>
      <c r="C116" s="153"/>
      <c r="D116" s="153"/>
      <c r="E116" s="153"/>
      <c r="F116" s="153"/>
      <c r="G116" s="232">
        <v>7</v>
      </c>
      <c r="H116" s="144"/>
      <c r="I116" s="144"/>
    </row>
    <row r="117" spans="1:9" ht="12.9" customHeight="1" x14ac:dyDescent="0.3">
      <c r="A117" s="159" t="s">
        <v>48</v>
      </c>
      <c r="B117" s="160" t="s">
        <v>234</v>
      </c>
      <c r="C117" s="153"/>
      <c r="D117" s="153"/>
      <c r="E117" s="153"/>
      <c r="F117" s="153"/>
      <c r="G117" s="232">
        <v>9</v>
      </c>
      <c r="H117" s="144"/>
      <c r="I117" s="144"/>
    </row>
    <row r="118" spans="1:9" ht="12.9" customHeight="1" x14ac:dyDescent="0.3">
      <c r="A118" s="159" t="s">
        <v>49</v>
      </c>
      <c r="B118" s="160" t="s">
        <v>235</v>
      </c>
      <c r="C118" s="153"/>
      <c r="D118" s="153"/>
      <c r="E118" s="153"/>
      <c r="F118" s="153"/>
      <c r="G118" s="232">
        <v>9</v>
      </c>
      <c r="H118" s="144"/>
      <c r="I118" s="144"/>
    </row>
    <row r="119" spans="1:9" ht="12.9" customHeight="1" x14ac:dyDescent="0.3">
      <c r="A119" s="159" t="s">
        <v>50</v>
      </c>
      <c r="B119" s="160" t="s">
        <v>240</v>
      </c>
      <c r="C119" s="153"/>
      <c r="D119" s="153"/>
      <c r="E119" s="153"/>
      <c r="F119" s="153"/>
      <c r="G119" s="232">
        <v>11</v>
      </c>
      <c r="H119" s="144"/>
      <c r="I119" s="144"/>
    </row>
    <row r="120" spans="1:9" ht="12.9" customHeight="1" x14ac:dyDescent="0.3">
      <c r="A120" s="159" t="s">
        <v>51</v>
      </c>
      <c r="B120" s="160" t="s">
        <v>241</v>
      </c>
      <c r="C120" s="153"/>
      <c r="D120" s="153"/>
      <c r="E120" s="153"/>
      <c r="F120" s="153"/>
      <c r="G120" s="232">
        <v>11</v>
      </c>
      <c r="H120" s="144"/>
      <c r="I120" s="144"/>
    </row>
    <row r="121" spans="1:9" ht="12.9" customHeight="1" x14ac:dyDescent="0.3">
      <c r="A121" s="159" t="s">
        <v>52</v>
      </c>
      <c r="B121" s="160" t="s">
        <v>236</v>
      </c>
      <c r="C121" s="153"/>
      <c r="D121" s="153"/>
      <c r="E121" s="153"/>
      <c r="F121" s="153"/>
      <c r="G121" s="232">
        <v>12</v>
      </c>
      <c r="H121" s="144"/>
      <c r="I121" s="144"/>
    </row>
    <row r="122" spans="1:9" ht="12.9" customHeight="1" x14ac:dyDescent="0.3">
      <c r="A122" s="159" t="s">
        <v>76</v>
      </c>
      <c r="B122" s="160" t="s">
        <v>237</v>
      </c>
      <c r="C122" s="153"/>
      <c r="D122" s="153"/>
      <c r="E122" s="153"/>
      <c r="F122" s="153"/>
      <c r="G122" s="232">
        <v>13</v>
      </c>
      <c r="H122" s="144"/>
      <c r="I122" s="144"/>
    </row>
    <row r="123" spans="1:9" ht="12.9" customHeight="1" x14ac:dyDescent="0.3">
      <c r="A123" s="159" t="s">
        <v>90</v>
      </c>
      <c r="B123" s="160" t="s">
        <v>226</v>
      </c>
      <c r="C123" s="153"/>
      <c r="D123" s="153"/>
      <c r="E123" s="153"/>
      <c r="F123" s="153"/>
      <c r="G123" s="232">
        <v>14</v>
      </c>
      <c r="H123" s="144"/>
      <c r="I123" s="144"/>
    </row>
    <row r="124" spans="1:9" ht="12.9" customHeight="1" x14ac:dyDescent="0.3">
      <c r="A124" s="159" t="s">
        <v>91</v>
      </c>
      <c r="B124" s="160" t="s">
        <v>156</v>
      </c>
      <c r="C124" s="153"/>
      <c r="D124" s="153"/>
      <c r="E124" s="153"/>
      <c r="F124" s="153"/>
      <c r="G124" s="232">
        <v>15</v>
      </c>
      <c r="H124" s="144"/>
      <c r="I124" s="144"/>
    </row>
    <row r="125" spans="1:9" ht="12.9" customHeight="1" x14ac:dyDescent="0.3">
      <c r="A125" s="159" t="s">
        <v>107</v>
      </c>
      <c r="B125" s="160" t="s">
        <v>258</v>
      </c>
      <c r="C125" s="153"/>
      <c r="D125" s="153"/>
      <c r="E125" s="153"/>
      <c r="F125" s="153"/>
      <c r="G125" s="232">
        <v>16</v>
      </c>
      <c r="H125" s="144"/>
      <c r="I125" s="144"/>
    </row>
    <row r="126" spans="1:9" ht="54.75" customHeight="1" x14ac:dyDescent="0.3">
      <c r="A126" s="289" t="s">
        <v>244</v>
      </c>
      <c r="B126" s="289"/>
      <c r="C126" s="289"/>
      <c r="D126" s="289"/>
      <c r="E126" s="289"/>
      <c r="F126" s="289"/>
      <c r="G126" s="289"/>
      <c r="H126" s="144"/>
      <c r="I126" s="144"/>
    </row>
    <row r="127" spans="1:9" ht="15" customHeight="1" x14ac:dyDescent="0.3">
      <c r="A127" s="160"/>
      <c r="B127" s="160"/>
      <c r="C127" s="160"/>
      <c r="D127" s="160"/>
      <c r="E127" s="160"/>
      <c r="F127" s="160"/>
      <c r="G127" s="160"/>
      <c r="H127" s="144"/>
      <c r="I127" s="144"/>
    </row>
    <row r="128" spans="1:9" ht="11.1" customHeight="1" x14ac:dyDescent="0.3">
      <c r="A128" s="164" t="s">
        <v>409</v>
      </c>
      <c r="B128" s="144"/>
      <c r="C128" s="165"/>
      <c r="D128" s="165"/>
      <c r="E128" s="165"/>
      <c r="F128" s="165"/>
      <c r="G128" s="165"/>
      <c r="H128" s="144"/>
      <c r="I128" s="144"/>
    </row>
    <row r="129" spans="1:9" ht="11.1" customHeight="1" x14ac:dyDescent="0.3">
      <c r="A129" s="164" t="s">
        <v>407</v>
      </c>
      <c r="B129" s="144"/>
      <c r="C129" s="165"/>
      <c r="D129" s="165"/>
      <c r="E129" s="165"/>
      <c r="F129" s="165"/>
      <c r="G129" s="165"/>
      <c r="H129" s="144"/>
      <c r="I129" s="144"/>
    </row>
    <row r="130" spans="1:9" ht="11.1" customHeight="1" x14ac:dyDescent="0.3">
      <c r="A130" s="164" t="s">
        <v>408</v>
      </c>
      <c r="B130" s="144"/>
      <c r="C130" s="165"/>
      <c r="D130" s="165"/>
      <c r="E130" s="165"/>
      <c r="F130" s="165"/>
      <c r="G130" s="165"/>
      <c r="H130" s="144"/>
      <c r="I130" s="144"/>
    </row>
    <row r="131" spans="1:9" ht="11.1" customHeight="1" x14ac:dyDescent="0.3">
      <c r="A131" s="152" t="s">
        <v>284</v>
      </c>
      <c r="B131" s="166"/>
      <c r="C131" s="165"/>
      <c r="D131" s="165"/>
      <c r="E131" s="165"/>
      <c r="F131" s="165"/>
      <c r="G131" s="165"/>
      <c r="H131" s="144"/>
      <c r="I131" s="144"/>
    </row>
    <row r="132" spans="1:9" ht="11.1" customHeight="1" x14ac:dyDescent="0.3">
      <c r="A132" s="144"/>
      <c r="B132" s="144"/>
      <c r="C132" s="144"/>
      <c r="D132" s="144"/>
      <c r="E132" s="144"/>
      <c r="F132" s="144"/>
      <c r="G132" s="144"/>
      <c r="H132" s="144"/>
      <c r="I132" s="144"/>
    </row>
    <row r="133" spans="1:9" ht="14.4" x14ac:dyDescent="0.3">
      <c r="A133" s="144"/>
      <c r="B133" s="144"/>
      <c r="C133" s="144"/>
      <c r="D133" s="144"/>
      <c r="E133" s="144"/>
      <c r="F133" s="144"/>
      <c r="G133" s="144"/>
      <c r="H133" s="144"/>
      <c r="I133" s="144"/>
    </row>
  </sheetData>
  <mergeCells count="5">
    <mergeCell ref="C13:H13"/>
    <mergeCell ref="C14:H14"/>
    <mergeCell ref="A85:G85"/>
    <mergeCell ref="A126:G126"/>
    <mergeCell ref="A64:H64"/>
  </mergeCells>
  <hyperlinks>
    <hyperlink ref="G89" location="balanza_periodos!A1" display="balanza_periodos!A1"/>
    <hyperlink ref="G113" location="balanza_periodos!A23" display="balanza_periodos!A23"/>
    <hyperlink ref="G115" location="evolución_comercio!A13" display="evolución_comercio!A13"/>
    <hyperlink ref="G116" location="evolución_comercio!A54" display="evolución_comercio!A54"/>
    <hyperlink ref="G117" location="'balanza productos_clase_sector'!A38" display="'balanza productos_clase_sector'!A38"/>
    <hyperlink ref="G118" location="'balanza productos_clase_sector'!A60" display="'balanza productos_clase_sector'!A60"/>
    <hyperlink ref="G119" location="'zona economica'!A42" display="'zona economica'!A42"/>
    <hyperlink ref="G120" location="'zona economica'!A64" display="'zona economica'!A64"/>
    <hyperlink ref="G121" location="'prin paises exp e imp'!A25" display="'prin paises exp e imp'!A25"/>
    <hyperlink ref="G122" location="'prin paises exp e imp'!A73" display="'prin paises exp e imp'!A73"/>
    <hyperlink ref="G123" location="'prin prod exp e imp'!A26" display="'prin prod exp e imp'!A26"/>
    <hyperlink ref="G124" location="'prin prod exp e imp'!A76" display="'prin prod exp e imp'!A76"/>
    <hyperlink ref="G125" location="'Principales Rubros'!A30" display="'Principales Rubros'!A30"/>
    <hyperlink ref="G90" location="balanza_anuales!A1" display="balanza_anuales!A1"/>
    <hyperlink ref="G91" location="evolución_comercio!A1" display="evolución_comercio!A1"/>
    <hyperlink ref="G92" location="evolución_comercio!A37" display="evolución_comercio!A37"/>
    <hyperlink ref="G93" location="'balanza productos_clase_sector'!A1" display="'balanza productos_clase_sector'!A1"/>
    <hyperlink ref="G94" location="'zona economica'!A1" display="'zona economica'!A1"/>
    <hyperlink ref="G95" location="'prin paises exp e imp'!A1" display="'prin paises exp e imp'!A1"/>
    <hyperlink ref="G96" location="'prin paises exp e imp'!A49" display="'prin paises exp e imp'!A49"/>
    <hyperlink ref="G97" location="'prin prod exp e imp'!A1" display="'prin prod exp e imp'!A1"/>
    <hyperlink ref="G98" location="'prin prod exp e imp'!A50" display="'prin prod exp e imp'!A50"/>
    <hyperlink ref="G99" location="'Principales Rubros'!A1" display="'Principales Rubros'!A1"/>
    <hyperlink ref="G100" location="productos!A1" display="productos!A1"/>
    <hyperlink ref="G101" location="productos!A96" display="productos!A96"/>
    <hyperlink ref="G102" location="productos!A128" display="productos!A128"/>
    <hyperlink ref="G103" location="productos!A158" display="productos!A158"/>
    <hyperlink ref="G104" location="productos!A193" display="productos!A193"/>
    <hyperlink ref="G105" location="productos!A231" display="productos!A231"/>
    <hyperlink ref="G106" location="productos!A271" display="productos!A271"/>
    <hyperlink ref="G107" location="productos!A310" display="productos!A310"/>
    <hyperlink ref="G108" location="productos!A350" display="productos!A350"/>
    <hyperlink ref="G109" location="productos!A390" display="productos!A390"/>
    <hyperlink ref="G114" location="balanza_anuales!A23" display="balanza_anuales!A23"/>
  </hyperlinks>
  <pageMargins left="1.5354330708661419" right="0.19685039370078741" top="1.7322834645669292" bottom="1.0236220472440944" header="0.31496062992125984" footer="0.31496062992125984"/>
  <pageSetup scale="94" orientation="portrait" r:id="rId1"/>
  <rowBreaks count="2" manualBreakCount="2">
    <brk id="41" max="7" man="1"/>
    <brk id="84" max="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Q37"/>
  <sheetViews>
    <sheetView view="pageBreakPreview" zoomScaleNormal="100" zoomScaleSheetLayoutView="100" workbookViewId="0">
      <selection sqref="A1:K1"/>
    </sheetView>
  </sheetViews>
  <sheetFormatPr baseColWidth="10" defaultRowHeight="13.2" x14ac:dyDescent="0.25"/>
  <cols>
    <col min="1" max="1" width="19.88671875" bestFit="1" customWidth="1"/>
    <col min="2" max="4" width="8.5546875" customWidth="1"/>
    <col min="5" max="5" width="9.6640625" bestFit="1" customWidth="1"/>
    <col min="6" max="6" width="2.33203125" customWidth="1"/>
    <col min="7" max="9" width="8.5546875" customWidth="1"/>
    <col min="10" max="10" width="9.6640625" bestFit="1" customWidth="1"/>
    <col min="11" max="11" width="9.33203125" bestFit="1" customWidth="1"/>
    <col min="12" max="12" width="7.5546875" customWidth="1"/>
  </cols>
  <sheetData>
    <row r="1" spans="1:17" s="14" customFormat="1" ht="20.100000000000001" customHeight="1" x14ac:dyDescent="0.25">
      <c r="A1" s="325" t="s">
        <v>262</v>
      </c>
      <c r="B1" s="325"/>
      <c r="C1" s="325"/>
      <c r="D1" s="325"/>
      <c r="E1" s="325"/>
      <c r="F1" s="325"/>
      <c r="G1" s="325"/>
      <c r="H1" s="325"/>
      <c r="I1" s="325"/>
      <c r="J1" s="325"/>
      <c r="K1" s="325"/>
      <c r="L1" s="85"/>
      <c r="M1" s="85"/>
      <c r="N1" s="85"/>
      <c r="O1" s="85"/>
    </row>
    <row r="2" spans="1:17" s="14" customFormat="1" ht="20.100000000000001" customHeight="1" x14ac:dyDescent="0.2">
      <c r="A2" s="326" t="s">
        <v>268</v>
      </c>
      <c r="B2" s="326"/>
      <c r="C2" s="326"/>
      <c r="D2" s="326"/>
      <c r="E2" s="326"/>
      <c r="F2" s="326"/>
      <c r="G2" s="326"/>
      <c r="H2" s="326"/>
      <c r="I2" s="326"/>
      <c r="J2" s="326"/>
      <c r="K2" s="326"/>
      <c r="L2" s="87"/>
      <c r="M2" s="87"/>
      <c r="N2" s="87"/>
      <c r="O2" s="87"/>
    </row>
    <row r="3" spans="1:17" s="20" customFormat="1" ht="11.4" x14ac:dyDescent="0.2">
      <c r="A3" s="17"/>
      <c r="B3" s="327" t="s">
        <v>269</v>
      </c>
      <c r="C3" s="327"/>
      <c r="D3" s="327"/>
      <c r="E3" s="327"/>
      <c r="F3" s="283"/>
      <c r="G3" s="327" t="s">
        <v>461</v>
      </c>
      <c r="H3" s="327"/>
      <c r="I3" s="327"/>
      <c r="J3" s="327"/>
      <c r="K3" s="327"/>
      <c r="L3" s="93"/>
      <c r="M3" s="93"/>
      <c r="N3" s="93"/>
      <c r="O3" s="93"/>
    </row>
    <row r="4" spans="1:17" s="20" customFormat="1" ht="10.199999999999999" x14ac:dyDescent="0.2">
      <c r="A4" s="17" t="s">
        <v>272</v>
      </c>
      <c r="B4" s="124">
        <v>2017</v>
      </c>
      <c r="C4" s="328" t="s">
        <v>491</v>
      </c>
      <c r="D4" s="328"/>
      <c r="E4" s="328"/>
      <c r="F4" s="283"/>
      <c r="G4" s="124">
        <v>2017</v>
      </c>
      <c r="H4" s="328" t="s">
        <v>491</v>
      </c>
      <c r="I4" s="328"/>
      <c r="J4" s="328"/>
      <c r="K4" s="328"/>
      <c r="L4" s="93"/>
      <c r="M4" s="93"/>
      <c r="N4" s="93"/>
      <c r="O4" s="93"/>
    </row>
    <row r="5" spans="1:17" s="20" customFormat="1" ht="10.199999999999999" x14ac:dyDescent="0.2">
      <c r="A5" s="125"/>
      <c r="B5" s="125"/>
      <c r="C5" s="126">
        <v>2017</v>
      </c>
      <c r="D5" s="126">
        <v>2018</v>
      </c>
      <c r="E5" s="284" t="s">
        <v>503</v>
      </c>
      <c r="F5" s="127"/>
      <c r="G5" s="125"/>
      <c r="H5" s="126">
        <v>2017</v>
      </c>
      <c r="I5" s="126">
        <v>2018</v>
      </c>
      <c r="J5" s="284" t="s">
        <v>503</v>
      </c>
      <c r="K5" s="284" t="s">
        <v>504</v>
      </c>
    </row>
    <row r="7" spans="1:17" x14ac:dyDescent="0.25">
      <c r="A7" s="17" t="s">
        <v>260</v>
      </c>
      <c r="B7" s="128"/>
      <c r="C7" s="128"/>
      <c r="D7" s="128"/>
      <c r="E7" s="129"/>
      <c r="F7" s="2"/>
      <c r="G7" s="128">
        <v>15299586</v>
      </c>
      <c r="H7" s="128">
        <v>6964419</v>
      </c>
      <c r="I7" s="128">
        <v>7983431</v>
      </c>
      <c r="J7" s="130">
        <v>0.14631687151505379</v>
      </c>
    </row>
    <row r="9" spans="1:17" s="109" customFormat="1" ht="10.199999999999999" x14ac:dyDescent="0.2">
      <c r="A9" s="9" t="s">
        <v>287</v>
      </c>
      <c r="B9" s="118">
        <v>2652556.8911114</v>
      </c>
      <c r="C9" s="118">
        <v>1583756.2293032994</v>
      </c>
      <c r="D9" s="118">
        <v>1710425.2456988003</v>
      </c>
      <c r="E9" s="121">
        <v>7.998012197320481E-2</v>
      </c>
      <c r="G9" s="118">
        <v>4969135.2447899999</v>
      </c>
      <c r="H9" s="118">
        <v>2879958.6497500013</v>
      </c>
      <c r="I9" s="118">
        <v>3165076.66041</v>
      </c>
      <c r="J9" s="122">
        <v>9.9000730682278659E-2</v>
      </c>
      <c r="K9" s="122">
        <v>0.39645569184602458</v>
      </c>
    </row>
    <row r="10" spans="1:17" s="109" customFormat="1" ht="10.199999999999999" x14ac:dyDescent="0.2">
      <c r="A10" s="10" t="s">
        <v>79</v>
      </c>
      <c r="B10" s="118">
        <v>4489228.4679769995</v>
      </c>
      <c r="C10" s="95">
        <v>1815800.716</v>
      </c>
      <c r="D10" s="95">
        <v>1882385.3049999999</v>
      </c>
      <c r="E10" s="121">
        <v>3.6669546615598847E-2</v>
      </c>
      <c r="F10" s="95"/>
      <c r="G10" s="95">
        <v>2664840.8437499995</v>
      </c>
      <c r="H10" s="95">
        <v>996323.25543000002</v>
      </c>
      <c r="I10" s="95">
        <v>1394102.7949000001</v>
      </c>
      <c r="J10" s="122">
        <v>0.39924747043902298</v>
      </c>
      <c r="K10" s="122">
        <v>0.17462451856852024</v>
      </c>
      <c r="L10" s="15"/>
      <c r="M10" s="15"/>
      <c r="N10" s="15"/>
      <c r="O10" s="14"/>
      <c r="P10" s="14"/>
      <c r="Q10" s="15"/>
    </row>
    <row r="11" spans="1:17" s="109" customFormat="1" ht="10.199999999999999" x14ac:dyDescent="0.2">
      <c r="A11" s="109" t="s">
        <v>270</v>
      </c>
      <c r="B11" s="118">
        <v>952503.8244572999</v>
      </c>
      <c r="C11" s="118">
        <v>387916.51703990001</v>
      </c>
      <c r="D11" s="118">
        <v>350074.2033696</v>
      </c>
      <c r="E11" s="121">
        <v>-9.7552725929449524E-2</v>
      </c>
      <c r="G11" s="118">
        <v>2047581.9447900003</v>
      </c>
      <c r="H11" s="118">
        <v>776002.53927999991</v>
      </c>
      <c r="I11" s="118">
        <v>803256.15867000003</v>
      </c>
      <c r="J11" s="122">
        <v>3.5120528620031122E-2</v>
      </c>
      <c r="K11" s="122">
        <v>0.10061540691840389</v>
      </c>
    </row>
    <row r="12" spans="1:17" s="109" customFormat="1" ht="10.199999999999999" x14ac:dyDescent="0.2">
      <c r="A12" s="9" t="s">
        <v>253</v>
      </c>
      <c r="B12" s="118">
        <v>647446.7961409</v>
      </c>
      <c r="C12" s="118">
        <v>239632.8421529</v>
      </c>
      <c r="D12" s="118">
        <v>243004.53583600002</v>
      </c>
      <c r="E12" s="121">
        <v>1.4070248688819786E-2</v>
      </c>
      <c r="G12" s="118">
        <v>1227271.20866</v>
      </c>
      <c r="H12" s="118">
        <v>445344.73402000003</v>
      </c>
      <c r="I12" s="118">
        <v>491347.7462600001</v>
      </c>
      <c r="J12" s="122">
        <v>0.1032975327332244</v>
      </c>
      <c r="K12" s="122">
        <v>6.1545937612537779E-2</v>
      </c>
    </row>
    <row r="13" spans="1:17" s="109" customFormat="1" ht="10.199999999999999" x14ac:dyDescent="0.2">
      <c r="A13" s="109" t="s">
        <v>373</v>
      </c>
      <c r="B13" s="136" t="s">
        <v>124</v>
      </c>
      <c r="C13" s="136" t="s">
        <v>124</v>
      </c>
      <c r="D13" s="136" t="s">
        <v>124</v>
      </c>
      <c r="E13" s="136" t="s">
        <v>124</v>
      </c>
      <c r="G13" s="118">
        <v>1041979.81079</v>
      </c>
      <c r="H13" s="118">
        <v>431230.02421000006</v>
      </c>
      <c r="I13" s="118">
        <v>463360.25791000004</v>
      </c>
      <c r="J13" s="122">
        <v>7.4508341015590451E-2</v>
      </c>
      <c r="K13" s="122">
        <v>5.8040240832544311E-2</v>
      </c>
    </row>
    <row r="14" spans="1:17" s="109" customFormat="1" ht="10.199999999999999" x14ac:dyDescent="0.2">
      <c r="A14" s="109" t="s">
        <v>273</v>
      </c>
      <c r="B14" s="136" t="s">
        <v>124</v>
      </c>
      <c r="C14" s="136" t="s">
        <v>124</v>
      </c>
      <c r="D14" s="136" t="s">
        <v>124</v>
      </c>
      <c r="E14" s="137" t="s">
        <v>124</v>
      </c>
      <c r="G14" s="118">
        <v>805045.66937999986</v>
      </c>
      <c r="H14" s="118">
        <v>342026.64371999993</v>
      </c>
      <c r="I14" s="118">
        <v>365369.38474999991</v>
      </c>
      <c r="J14" s="122">
        <v>6.8248311816051066E-2</v>
      </c>
      <c r="K14" s="122">
        <v>4.5765960117899171E-2</v>
      </c>
    </row>
    <row r="15" spans="1:17" s="109" customFormat="1" ht="10.199999999999999" x14ac:dyDescent="0.2">
      <c r="A15" s="109" t="s">
        <v>69</v>
      </c>
      <c r="B15" s="118">
        <v>281579.88620810001</v>
      </c>
      <c r="C15" s="118">
        <v>113901.31364699999</v>
      </c>
      <c r="D15" s="118">
        <v>139264.92416200001</v>
      </c>
      <c r="E15" s="121">
        <v>0.22268057937949925</v>
      </c>
      <c r="G15" s="118">
        <v>776894.83506999991</v>
      </c>
      <c r="H15" s="118">
        <v>315006.04632999998</v>
      </c>
      <c r="I15" s="118">
        <v>400731.08482999995</v>
      </c>
      <c r="J15" s="122">
        <v>0.27213775576293076</v>
      </c>
      <c r="K15" s="122">
        <v>5.0195346440646875E-2</v>
      </c>
    </row>
    <row r="16" spans="1:17" s="109" customFormat="1" ht="10.199999999999999" x14ac:dyDescent="0.2">
      <c r="A16" s="109" t="s">
        <v>256</v>
      </c>
      <c r="B16" s="118">
        <v>45604.46375119999</v>
      </c>
      <c r="C16" s="118">
        <v>34778.380843099992</v>
      </c>
      <c r="D16" s="118">
        <v>40430.661901100008</v>
      </c>
      <c r="E16" s="121">
        <v>0.16252283519177757</v>
      </c>
      <c r="G16" s="118">
        <v>315688.81355000008</v>
      </c>
      <c r="H16" s="118">
        <v>185972.59582000002</v>
      </c>
      <c r="I16" s="118">
        <v>210384.21339999998</v>
      </c>
      <c r="J16" s="122">
        <v>0.13126459558389758</v>
      </c>
      <c r="K16" s="122">
        <v>2.6352606216550251E-2</v>
      </c>
    </row>
    <row r="17" spans="1:17" s="109" customFormat="1" ht="10.199999999999999" x14ac:dyDescent="0.2">
      <c r="A17" s="109" t="s">
        <v>77</v>
      </c>
      <c r="B17" s="118">
        <v>5744267.5870632995</v>
      </c>
      <c r="C17" s="118">
        <v>2266792.2077299999</v>
      </c>
      <c r="D17" s="118">
        <v>2560401.6104299994</v>
      </c>
      <c r="E17" s="121">
        <v>0.12952638609695266</v>
      </c>
      <c r="G17" s="118">
        <v>364392.45859000011</v>
      </c>
      <c r="H17" s="118">
        <v>154243.32772000006</v>
      </c>
      <c r="I17" s="118">
        <v>174443.29149000003</v>
      </c>
      <c r="J17" s="122">
        <v>0.13096166990554847</v>
      </c>
      <c r="K17" s="122">
        <v>2.1850666898730636E-2</v>
      </c>
    </row>
    <row r="18" spans="1:17" s="109" customFormat="1" ht="10.199999999999999" x14ac:dyDescent="0.2">
      <c r="A18" s="109" t="s">
        <v>62</v>
      </c>
      <c r="B18" s="118">
        <v>85121.899865199986</v>
      </c>
      <c r="C18" s="118">
        <v>40521.770041199998</v>
      </c>
      <c r="D18" s="118">
        <v>35948.146376000004</v>
      </c>
      <c r="E18" s="121">
        <v>-0.11286830907311851</v>
      </c>
      <c r="G18" s="118">
        <v>204538.10495000001</v>
      </c>
      <c r="H18" s="118">
        <v>94939.811059999993</v>
      </c>
      <c r="I18" s="118">
        <v>89452.142469999992</v>
      </c>
      <c r="J18" s="122">
        <v>-5.7801553728940025E-2</v>
      </c>
      <c r="K18" s="122">
        <v>1.1204724193144526E-2</v>
      </c>
    </row>
    <row r="19" spans="1:17" s="109" customFormat="1" ht="10.199999999999999" x14ac:dyDescent="0.2">
      <c r="A19" s="109" t="s">
        <v>255</v>
      </c>
      <c r="B19" s="118">
        <v>149182.25615500001</v>
      </c>
      <c r="C19" s="118">
        <v>52558.886828999995</v>
      </c>
      <c r="D19" s="118">
        <v>48185.348800000007</v>
      </c>
      <c r="E19" s="121">
        <v>-8.3212151034120385E-2</v>
      </c>
      <c r="G19" s="118">
        <v>180577.05846999999</v>
      </c>
      <c r="H19" s="118">
        <v>66073.074959999998</v>
      </c>
      <c r="I19" s="118">
        <v>67311.508389999974</v>
      </c>
      <c r="J19" s="122">
        <v>1.8743390265243631E-2</v>
      </c>
      <c r="K19" s="122">
        <v>8.4314010342169902E-3</v>
      </c>
    </row>
    <row r="20" spans="1:17" s="109" customFormat="1" ht="10.199999999999999" x14ac:dyDescent="0.2">
      <c r="A20" s="109" t="s">
        <v>254</v>
      </c>
      <c r="B20" s="118">
        <v>43106.366659999992</v>
      </c>
      <c r="C20" s="118">
        <v>28354.862000000005</v>
      </c>
      <c r="D20" s="118">
        <v>27306.869300000002</v>
      </c>
      <c r="E20" s="121">
        <v>-3.6959894214967481E-2</v>
      </c>
      <c r="G20" s="118">
        <v>49741.189260000014</v>
      </c>
      <c r="H20" s="118">
        <v>38223.684180000011</v>
      </c>
      <c r="I20" s="118">
        <v>26979.295770000004</v>
      </c>
      <c r="J20" s="122">
        <v>-0.29417332868932267</v>
      </c>
      <c r="K20" s="122">
        <v>3.3794111541766945E-3</v>
      </c>
    </row>
    <row r="21" spans="1:17" s="109" customFormat="1" ht="10.199999999999999" x14ac:dyDescent="0.2">
      <c r="A21" s="200" t="s">
        <v>257</v>
      </c>
      <c r="B21" s="201">
        <v>179729.69821099998</v>
      </c>
      <c r="C21" s="201">
        <v>40238.483499999988</v>
      </c>
      <c r="D21" s="201">
        <v>42300.591899999999</v>
      </c>
      <c r="E21" s="202">
        <v>5.1247169888994692E-2</v>
      </c>
      <c r="F21" s="200"/>
      <c r="G21" s="201">
        <v>41771.567160000006</v>
      </c>
      <c r="H21" s="201">
        <v>5641.5363200000002</v>
      </c>
      <c r="I21" s="201">
        <v>4538.1953600000006</v>
      </c>
      <c r="J21" s="202">
        <v>-0.1955745558330465</v>
      </c>
      <c r="K21" s="202">
        <v>5.6845175464032948E-4</v>
      </c>
    </row>
    <row r="22" spans="1:17" s="14" customFormat="1" ht="10.199999999999999" x14ac:dyDescent="0.2">
      <c r="A22" s="119" t="s">
        <v>259</v>
      </c>
      <c r="B22" s="120">
        <v>5211.5070020000003</v>
      </c>
      <c r="C22" s="120">
        <v>3475.4951220000003</v>
      </c>
      <c r="D22" s="120">
        <v>3919.0422800000001</v>
      </c>
      <c r="E22" s="273">
        <v>0.12762128630028324</v>
      </c>
      <c r="F22" s="119"/>
      <c r="G22" s="120">
        <v>16434.041269999998</v>
      </c>
      <c r="H22" s="120">
        <v>10543.603649999999</v>
      </c>
      <c r="I22" s="120">
        <v>13602.521780000001</v>
      </c>
      <c r="J22" s="123">
        <v>0.29012074348982209</v>
      </c>
      <c r="K22" s="123">
        <v>1.7038440966045804E-3</v>
      </c>
      <c r="L22" s="109"/>
      <c r="M22" s="109"/>
      <c r="N22" s="109"/>
      <c r="O22" s="109"/>
      <c r="P22" s="109"/>
      <c r="Q22" s="109"/>
    </row>
    <row r="23" spans="1:17" s="14" customFormat="1" ht="10.199999999999999" x14ac:dyDescent="0.2">
      <c r="A23" s="9" t="s">
        <v>450</v>
      </c>
      <c r="B23" s="9"/>
      <c r="C23" s="9"/>
      <c r="D23" s="9"/>
      <c r="E23" s="9"/>
      <c r="F23" s="9"/>
      <c r="G23" s="9"/>
      <c r="H23" s="9"/>
      <c r="I23" s="9"/>
      <c r="J23" s="9"/>
      <c r="K23" s="9"/>
      <c r="L23" s="15"/>
      <c r="M23" s="15"/>
      <c r="N23" s="15"/>
      <c r="Q23" s="15"/>
    </row>
    <row r="24" spans="1:17" s="109" customFormat="1" ht="11.4" x14ac:dyDescent="0.2">
      <c r="A24" s="109" t="s">
        <v>271</v>
      </c>
    </row>
    <row r="25" spans="1:17" s="109" customFormat="1" ht="10.199999999999999" x14ac:dyDescent="0.2"/>
    <row r="26" spans="1:17" s="109" customFormat="1" ht="10.199999999999999" x14ac:dyDescent="0.2"/>
    <row r="27" spans="1:17" s="109" customFormat="1" ht="10.199999999999999" x14ac:dyDescent="0.2"/>
    <row r="28" spans="1:17" s="109" customFormat="1" ht="10.199999999999999" x14ac:dyDescent="0.2"/>
    <row r="29" spans="1:17" s="109" customFormat="1" ht="10.199999999999999" x14ac:dyDescent="0.2"/>
    <row r="30" spans="1:17" s="109" customFormat="1" ht="10.199999999999999" x14ac:dyDescent="0.2"/>
    <row r="31" spans="1:17" s="109" customFormat="1" ht="10.199999999999999" x14ac:dyDescent="0.2"/>
    <row r="32" spans="1:17" s="109" customFormat="1" ht="10.199999999999999" x14ac:dyDescent="0.2"/>
    <row r="33" spans="9:10" s="109" customFormat="1" ht="10.199999999999999" x14ac:dyDescent="0.2"/>
    <row r="34" spans="9:10" s="109" customFormat="1" ht="10.199999999999999" x14ac:dyDescent="0.2"/>
    <row r="35" spans="9:10" s="109" customFormat="1" ht="10.199999999999999" x14ac:dyDescent="0.2"/>
    <row r="36" spans="9:10" s="109" customFormat="1" ht="10.199999999999999" x14ac:dyDescent="0.2">
      <c r="I36" s="122"/>
      <c r="J36" s="122"/>
    </row>
    <row r="37" spans="9:10" s="109" customFormat="1" ht="10.199999999999999" x14ac:dyDescent="0.2"/>
  </sheetData>
  <sortState ref="A9:I22">
    <sortCondition descending="1" ref="I9:I22"/>
  </sortState>
  <mergeCells count="6">
    <mergeCell ref="A1:K1"/>
    <mergeCell ref="A2:K2"/>
    <mergeCell ref="B3:E3"/>
    <mergeCell ref="G3:K3"/>
    <mergeCell ref="C4:E4"/>
    <mergeCell ref="H4:K4"/>
  </mergeCells>
  <pageMargins left="0.70866141732283472" right="0.70866141732283472" top="0.74803149606299213" bottom="0.74803149606299213" header="0.31496062992125984" footer="0.31496062992125984"/>
  <pageSetup scale="8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FFC000"/>
  </sheetPr>
  <dimension ref="A1:U430"/>
  <sheetViews>
    <sheetView view="pageBreakPreview" zoomScale="94" zoomScaleNormal="100" zoomScaleSheetLayoutView="94" workbookViewId="0">
      <selection sqref="A1:J1"/>
    </sheetView>
  </sheetViews>
  <sheetFormatPr baseColWidth="10" defaultColWidth="11.44140625" defaultRowHeight="10.199999999999999" x14ac:dyDescent="0.25"/>
  <cols>
    <col min="1" max="1" width="34.88671875" style="14" customWidth="1"/>
    <col min="2" max="5" width="11.6640625" style="14" customWidth="1"/>
    <col min="6" max="6" width="2.6640625" style="14" customWidth="1"/>
    <col min="7" max="10" width="11.6640625" style="14" customWidth="1"/>
    <col min="11" max="11" width="4.5546875" style="14" customWidth="1"/>
    <col min="12" max="12" width="15.5546875" style="174" customWidth="1"/>
    <col min="13" max="13" width="20.109375" style="174" customWidth="1"/>
    <col min="14" max="14" width="15.5546875" style="174" customWidth="1"/>
    <col min="15" max="15" width="15.44140625" style="14" customWidth="1"/>
    <col min="16" max="16" width="12" style="14" customWidth="1"/>
    <col min="17" max="17" width="14" style="14" customWidth="1"/>
    <col min="18" max="18" width="12" style="14" customWidth="1"/>
    <col min="19" max="20" width="15.109375" style="14" bestFit="1" customWidth="1"/>
    <col min="21" max="16384" width="11.44140625" style="14"/>
  </cols>
  <sheetData>
    <row r="1" spans="1:15" ht="20.100000000000001" customHeight="1" x14ac:dyDescent="0.25">
      <c r="A1" s="325" t="s">
        <v>162</v>
      </c>
      <c r="B1" s="325"/>
      <c r="C1" s="325"/>
      <c r="D1" s="325"/>
      <c r="E1" s="325"/>
      <c r="F1" s="325"/>
      <c r="G1" s="325"/>
      <c r="H1" s="325"/>
      <c r="I1" s="325"/>
      <c r="J1" s="325"/>
      <c r="K1" s="85"/>
      <c r="L1" s="171"/>
      <c r="M1" s="171"/>
      <c r="N1" s="171"/>
      <c r="O1" s="85"/>
    </row>
    <row r="2" spans="1:15" ht="20.100000000000001" customHeight="1" x14ac:dyDescent="0.2">
      <c r="A2" s="326" t="s">
        <v>157</v>
      </c>
      <c r="B2" s="326"/>
      <c r="C2" s="326"/>
      <c r="D2" s="326"/>
      <c r="E2" s="326"/>
      <c r="F2" s="326"/>
      <c r="G2" s="326"/>
      <c r="H2" s="326"/>
      <c r="I2" s="326"/>
      <c r="J2" s="326"/>
      <c r="K2" s="264"/>
      <c r="L2" s="264"/>
      <c r="M2" s="264"/>
      <c r="N2" s="264"/>
      <c r="O2" s="264"/>
    </row>
    <row r="3" spans="1:15" s="20" customFormat="1" x14ac:dyDescent="0.2">
      <c r="A3" s="17"/>
      <c r="B3" s="327" t="s">
        <v>105</v>
      </c>
      <c r="C3" s="327"/>
      <c r="D3" s="327"/>
      <c r="E3" s="327"/>
      <c r="F3" s="283"/>
      <c r="G3" s="327" t="s">
        <v>462</v>
      </c>
      <c r="H3" s="327"/>
      <c r="I3" s="327"/>
      <c r="J3" s="327"/>
      <c r="K3" s="93"/>
      <c r="L3" s="172"/>
      <c r="M3" s="172"/>
      <c r="N3" s="172"/>
      <c r="O3" s="93"/>
    </row>
    <row r="4" spans="1:15" s="20" customFormat="1" x14ac:dyDescent="0.2">
      <c r="A4" s="17" t="s">
        <v>266</v>
      </c>
      <c r="B4" s="329">
        <v>2017</v>
      </c>
      <c r="C4" s="328" t="s">
        <v>491</v>
      </c>
      <c r="D4" s="328"/>
      <c r="E4" s="328"/>
      <c r="F4" s="283"/>
      <c r="G4" s="329">
        <v>2017</v>
      </c>
      <c r="H4" s="328" t="s">
        <v>505</v>
      </c>
      <c r="I4" s="328"/>
      <c r="J4" s="328"/>
      <c r="K4" s="93"/>
      <c r="L4" s="172"/>
      <c r="M4" s="172"/>
      <c r="N4" s="172"/>
      <c r="O4" s="93"/>
    </row>
    <row r="5" spans="1:15" s="20" customFormat="1" x14ac:dyDescent="0.2">
      <c r="A5" s="125"/>
      <c r="B5" s="331"/>
      <c r="C5" s="263">
        <v>2017</v>
      </c>
      <c r="D5" s="263">
        <v>2018</v>
      </c>
      <c r="E5" s="284" t="s">
        <v>503</v>
      </c>
      <c r="F5" s="127"/>
      <c r="G5" s="331"/>
      <c r="H5" s="263">
        <v>2017</v>
      </c>
      <c r="I5" s="263">
        <v>2018</v>
      </c>
      <c r="J5" s="284" t="s">
        <v>503</v>
      </c>
      <c r="L5" s="173"/>
      <c r="M5" s="173"/>
      <c r="N5" s="173"/>
    </row>
    <row r="6" spans="1:15" x14ac:dyDescent="0.2">
      <c r="A6" s="9"/>
      <c r="B6" s="9"/>
      <c r="C6" s="9"/>
      <c r="D6" s="9"/>
      <c r="E6" s="9"/>
      <c r="F6" s="9"/>
      <c r="G6" s="9"/>
      <c r="H6" s="9"/>
      <c r="I6" s="9"/>
      <c r="J6" s="9"/>
    </row>
    <row r="7" spans="1:15" s="21" customFormat="1" x14ac:dyDescent="0.2">
      <c r="A7" s="88" t="s">
        <v>297</v>
      </c>
      <c r="B7" s="88">
        <v>3300003.6872522999</v>
      </c>
      <c r="C7" s="88">
        <v>1823389.0714561995</v>
      </c>
      <c r="D7" s="88">
        <v>1953429.7815348003</v>
      </c>
      <c r="E7" s="89">
        <v>7.1318136164295112</v>
      </c>
      <c r="F7" s="88"/>
      <c r="G7" s="88">
        <v>6196406.4534499999</v>
      </c>
      <c r="H7" s="88">
        <v>3325303.3837700011</v>
      </c>
      <c r="I7" s="88">
        <v>3656424.4066699999</v>
      </c>
      <c r="J7" s="16">
        <v>9.9576184391511475</v>
      </c>
      <c r="L7" s="175"/>
      <c r="M7" s="208"/>
      <c r="N7" s="208"/>
    </row>
    <row r="8" spans="1:15" s="20" customFormat="1" ht="11.25" customHeight="1" x14ac:dyDescent="0.2">
      <c r="A8" s="17"/>
      <c r="B8" s="18"/>
      <c r="C8" s="18"/>
      <c r="D8" s="18"/>
      <c r="E8" s="16"/>
      <c r="F8" s="16"/>
      <c r="G8" s="18"/>
      <c r="H8" s="18"/>
      <c r="I8" s="18"/>
      <c r="J8" s="16"/>
      <c r="L8" s="175"/>
      <c r="M8" s="184"/>
      <c r="N8" s="184"/>
    </row>
    <row r="9" spans="1:15" s="20" customFormat="1" ht="11.25" customHeight="1" x14ac:dyDescent="0.2">
      <c r="A9" s="17" t="s">
        <v>263</v>
      </c>
      <c r="B9" s="18">
        <v>2652556.8911114</v>
      </c>
      <c r="C9" s="18">
        <v>1583756.2293032994</v>
      </c>
      <c r="D9" s="18">
        <v>1710425.2456988003</v>
      </c>
      <c r="E9" s="16">
        <v>7.9980121973204774</v>
      </c>
      <c r="F9" s="16"/>
      <c r="G9" s="18">
        <v>4969135.2447899999</v>
      </c>
      <c r="H9" s="18">
        <v>2879958.6497500013</v>
      </c>
      <c r="I9" s="18">
        <v>3165076.66041</v>
      </c>
      <c r="J9" s="16">
        <v>9.9000730682278686</v>
      </c>
      <c r="L9" s="175"/>
      <c r="M9" s="173"/>
      <c r="N9" s="173"/>
    </row>
    <row r="10" spans="1:15" s="20" customFormat="1" ht="11.25" customHeight="1" x14ac:dyDescent="0.2">
      <c r="A10" s="17"/>
      <c r="B10" s="18"/>
      <c r="C10" s="18"/>
      <c r="D10" s="18"/>
      <c r="E10" s="16"/>
      <c r="F10" s="16"/>
      <c r="G10" s="18"/>
      <c r="H10" s="18"/>
      <c r="I10" s="18"/>
      <c r="J10" s="16"/>
      <c r="L10" s="175"/>
      <c r="M10" s="173"/>
      <c r="N10" s="173"/>
    </row>
    <row r="11" spans="1:15" s="20" customFormat="1" ht="11.25" customHeight="1" x14ac:dyDescent="0.2">
      <c r="A11" s="17" t="s">
        <v>179</v>
      </c>
      <c r="B11" s="18">
        <v>2555360.8272854998</v>
      </c>
      <c r="C11" s="18">
        <v>1549660.6995770994</v>
      </c>
      <c r="D11" s="18">
        <v>1684666.4620588003</v>
      </c>
      <c r="E11" s="16">
        <v>8.7119562700753761</v>
      </c>
      <c r="F11" s="16"/>
      <c r="G11" s="18">
        <v>4384957.96172</v>
      </c>
      <c r="H11" s="18">
        <v>2715666.3383900011</v>
      </c>
      <c r="I11" s="18">
        <v>3034824.03584</v>
      </c>
      <c r="J11" s="16">
        <v>11.752463582813107</v>
      </c>
      <c r="L11" s="175"/>
      <c r="M11" s="184"/>
      <c r="N11" s="173"/>
    </row>
    <row r="12" spans="1:15" ht="11.25" customHeight="1" x14ac:dyDescent="0.2">
      <c r="A12" s="10" t="s">
        <v>175</v>
      </c>
      <c r="B12" s="11">
        <v>704379.54472660006</v>
      </c>
      <c r="C12" s="11">
        <v>685452.32902659976</v>
      </c>
      <c r="D12" s="11">
        <v>706773.26519580069</v>
      </c>
      <c r="E12" s="12">
        <v>3.1104914618174178</v>
      </c>
      <c r="F12" s="12"/>
      <c r="G12" s="11">
        <v>1230212.5434200009</v>
      </c>
      <c r="H12" s="11">
        <v>1190549.4504300011</v>
      </c>
      <c r="I12" s="11">
        <v>1062587.3152899998</v>
      </c>
      <c r="J12" s="12">
        <v>-10.748157927735321</v>
      </c>
      <c r="L12" s="338"/>
      <c r="M12" s="338"/>
      <c r="N12" s="338"/>
    </row>
    <row r="13" spans="1:15" ht="11.25" customHeight="1" x14ac:dyDescent="0.2">
      <c r="A13" s="10" t="s">
        <v>95</v>
      </c>
      <c r="B13" s="11">
        <v>716200.82496810006</v>
      </c>
      <c r="C13" s="11">
        <v>322981.28206159978</v>
      </c>
      <c r="D13" s="11">
        <v>329162.49591589981</v>
      </c>
      <c r="E13" s="12">
        <v>1.9137994049825977</v>
      </c>
      <c r="F13" s="12"/>
      <c r="G13" s="11">
        <v>668181.70941999939</v>
      </c>
      <c r="H13" s="11">
        <v>294260.08161000005</v>
      </c>
      <c r="I13" s="11">
        <v>281393.39814000006</v>
      </c>
      <c r="J13" s="12">
        <v>-4.3725548499823219</v>
      </c>
      <c r="L13" s="338"/>
      <c r="M13" s="338"/>
      <c r="N13" s="338"/>
    </row>
    <row r="14" spans="1:15" ht="11.25" customHeight="1" x14ac:dyDescent="0.2">
      <c r="A14" s="10" t="s">
        <v>96</v>
      </c>
      <c r="B14" s="11">
        <v>175939.94288999989</v>
      </c>
      <c r="C14" s="11">
        <v>85095.84994</v>
      </c>
      <c r="D14" s="11">
        <v>66624.332930400007</v>
      </c>
      <c r="E14" s="12">
        <v>-21.706718979390914</v>
      </c>
      <c r="F14" s="12"/>
      <c r="G14" s="11">
        <v>205279.85008999999</v>
      </c>
      <c r="H14" s="11">
        <v>90625.172279999999</v>
      </c>
      <c r="I14" s="11">
        <v>76558.890619999962</v>
      </c>
      <c r="J14" s="12">
        <v>-15.521384739043768</v>
      </c>
      <c r="L14" s="338"/>
      <c r="M14" s="338"/>
      <c r="N14" s="338"/>
    </row>
    <row r="15" spans="1:15" ht="11.25" customHeight="1" x14ac:dyDescent="0.2">
      <c r="A15" s="10" t="s">
        <v>464</v>
      </c>
      <c r="B15" s="11">
        <v>177238.46362040003</v>
      </c>
      <c r="C15" s="11">
        <v>45891.9666</v>
      </c>
      <c r="D15" s="11">
        <v>26840.049800000004</v>
      </c>
      <c r="E15" s="12">
        <v>-41.514709896960476</v>
      </c>
      <c r="F15" s="12"/>
      <c r="G15" s="11">
        <v>503783.94279999996</v>
      </c>
      <c r="H15" s="11">
        <v>117055.06104000003</v>
      </c>
      <c r="I15" s="11">
        <v>81395.498650000009</v>
      </c>
      <c r="J15" s="12">
        <v>-30.463921912624045</v>
      </c>
      <c r="L15" s="338"/>
      <c r="M15" s="338"/>
      <c r="N15" s="338"/>
    </row>
    <row r="16" spans="1:15" ht="11.25" customHeight="1" x14ac:dyDescent="0.2">
      <c r="A16" s="10" t="s">
        <v>97</v>
      </c>
      <c r="B16" s="11">
        <v>97219.187698900001</v>
      </c>
      <c r="C16" s="11">
        <v>96480.405518899992</v>
      </c>
      <c r="D16" s="11">
        <v>119528.27578999999</v>
      </c>
      <c r="E16" s="12">
        <v>23.88865401958229</v>
      </c>
      <c r="F16" s="12"/>
      <c r="G16" s="11">
        <v>137976.35973999999</v>
      </c>
      <c r="H16" s="11">
        <v>136862.87918999998</v>
      </c>
      <c r="I16" s="11">
        <v>148664.73444999996</v>
      </c>
      <c r="J16" s="12">
        <v>8.6231236182135547</v>
      </c>
      <c r="L16" s="338"/>
      <c r="M16" s="338"/>
      <c r="N16" s="338"/>
    </row>
    <row r="17" spans="1:19" ht="11.25" customHeight="1" x14ac:dyDescent="0.2">
      <c r="A17" s="10" t="s">
        <v>326</v>
      </c>
      <c r="B17" s="11">
        <v>151626.70304549998</v>
      </c>
      <c r="C17" s="11">
        <v>111209.76544999999</v>
      </c>
      <c r="D17" s="11">
        <v>94119.32693000001</v>
      </c>
      <c r="E17" s="12">
        <v>-15.367749811219468</v>
      </c>
      <c r="F17" s="12"/>
      <c r="G17" s="11">
        <v>140354.12478000007</v>
      </c>
      <c r="H17" s="11">
        <v>103807.80260000005</v>
      </c>
      <c r="I17" s="11">
        <v>90709.245399999985</v>
      </c>
      <c r="J17" s="12">
        <v>-12.618085415479214</v>
      </c>
      <c r="L17" s="338"/>
      <c r="M17" s="338"/>
      <c r="N17" s="338"/>
    </row>
    <row r="18" spans="1:19" ht="11.25" customHeight="1" x14ac:dyDescent="0.2">
      <c r="A18" s="10" t="s">
        <v>419</v>
      </c>
      <c r="B18" s="11">
        <v>88058.170831900017</v>
      </c>
      <c r="C18" s="11">
        <v>68893.062369999985</v>
      </c>
      <c r="D18" s="11">
        <v>90111.838323100019</v>
      </c>
      <c r="E18" s="12">
        <v>30.799583039496156</v>
      </c>
      <c r="F18" s="12"/>
      <c r="G18" s="11">
        <v>472456.29438999994</v>
      </c>
      <c r="H18" s="11">
        <v>349031.92874999985</v>
      </c>
      <c r="I18" s="11">
        <v>435899.05762000015</v>
      </c>
      <c r="J18" s="12">
        <v>24.888017890254503</v>
      </c>
      <c r="L18" s="338"/>
      <c r="M18" s="338"/>
      <c r="N18" s="338"/>
    </row>
    <row r="19" spans="1:19" ht="11.25" customHeight="1" x14ac:dyDescent="0.2">
      <c r="A19" s="10" t="s">
        <v>352</v>
      </c>
      <c r="B19" s="11">
        <v>58939.82220000001</v>
      </c>
      <c r="C19" s="11">
        <v>55446.123839999993</v>
      </c>
      <c r="D19" s="11">
        <v>62540.037969999998</v>
      </c>
      <c r="E19" s="12">
        <v>12.794247169506036</v>
      </c>
      <c r="F19" s="12"/>
      <c r="G19" s="11">
        <v>74998.705069999982</v>
      </c>
      <c r="H19" s="11">
        <v>69940.945490000013</v>
      </c>
      <c r="I19" s="11">
        <v>76029.913910000003</v>
      </c>
      <c r="J19" s="12">
        <v>8.7058708991438749</v>
      </c>
      <c r="L19" s="338"/>
      <c r="M19" s="338"/>
      <c r="N19" s="338"/>
    </row>
    <row r="20" spans="1:19" ht="11.25" customHeight="1" x14ac:dyDescent="0.2">
      <c r="A20" s="10" t="s">
        <v>98</v>
      </c>
      <c r="B20" s="11">
        <v>23975.44464999999</v>
      </c>
      <c r="C20" s="11">
        <v>20703.418589999994</v>
      </c>
      <c r="D20" s="11">
        <v>28011.258019999997</v>
      </c>
      <c r="E20" s="12">
        <v>35.297742728970292</v>
      </c>
      <c r="F20" s="12"/>
      <c r="G20" s="11">
        <v>32356.272150000008</v>
      </c>
      <c r="H20" s="11">
        <v>27409.435480000015</v>
      </c>
      <c r="I20" s="11">
        <v>32179.622220000008</v>
      </c>
      <c r="J20" s="12">
        <v>17.40344759555768</v>
      </c>
      <c r="L20" s="338"/>
      <c r="M20" s="338"/>
      <c r="N20" s="338"/>
    </row>
    <row r="21" spans="1:19" ht="11.25" customHeight="1" x14ac:dyDescent="0.2">
      <c r="A21" s="10" t="s">
        <v>176</v>
      </c>
      <c r="B21" s="11">
        <v>76735.29181049997</v>
      </c>
      <c r="C21" s="11">
        <v>2312.3608000000004</v>
      </c>
      <c r="D21" s="11">
        <v>1935.6415999999999</v>
      </c>
      <c r="E21" s="12">
        <v>-16.291540662685534</v>
      </c>
      <c r="F21" s="12"/>
      <c r="G21" s="11">
        <v>95624.993040000001</v>
      </c>
      <c r="H21" s="11">
        <v>4171.4072699999997</v>
      </c>
      <c r="I21" s="11">
        <v>2410.0760700000001</v>
      </c>
      <c r="J21" s="12">
        <v>-42.22390876736425</v>
      </c>
      <c r="L21" s="338"/>
      <c r="M21" s="338"/>
      <c r="N21" s="338"/>
    </row>
    <row r="22" spans="1:19" ht="11.25" customHeight="1" x14ac:dyDescent="0.2">
      <c r="A22" s="10" t="s">
        <v>425</v>
      </c>
      <c r="B22" s="11">
        <v>116832.64767960001</v>
      </c>
      <c r="C22" s="11">
        <v>9334.8974999999991</v>
      </c>
      <c r="D22" s="11">
        <v>9180.7755500000003</v>
      </c>
      <c r="E22" s="12">
        <v>-1.6510299122191583</v>
      </c>
      <c r="F22" s="12"/>
      <c r="G22" s="11">
        <v>174297.98956000005</v>
      </c>
      <c r="H22" s="11">
        <v>14945.421050000001</v>
      </c>
      <c r="I22" s="11">
        <v>11746.39688</v>
      </c>
      <c r="J22" s="12">
        <v>-21.404710909767246</v>
      </c>
      <c r="L22" s="338"/>
      <c r="M22" s="338"/>
      <c r="N22" s="338"/>
    </row>
    <row r="23" spans="1:19" ht="11.25" customHeight="1" x14ac:dyDescent="0.2">
      <c r="A23" s="10" t="s">
        <v>99</v>
      </c>
      <c r="B23" s="11">
        <v>81549.121740000017</v>
      </c>
      <c r="C23" s="11">
        <v>37914.186380000006</v>
      </c>
      <c r="D23" s="11">
        <v>141194.67942999999</v>
      </c>
      <c r="E23" s="12">
        <v>272.40593274205446</v>
      </c>
      <c r="F23" s="12"/>
      <c r="G23" s="11">
        <v>546231.89212999993</v>
      </c>
      <c r="H23" s="11">
        <v>298507.89231999998</v>
      </c>
      <c r="I23" s="11">
        <v>719167.59763000032</v>
      </c>
      <c r="J23" s="12">
        <v>140.92079845549068</v>
      </c>
      <c r="L23" s="338"/>
      <c r="M23" s="338"/>
      <c r="N23" s="338"/>
    </row>
    <row r="24" spans="1:19" ht="11.25" customHeight="1" x14ac:dyDescent="0.2">
      <c r="A24" s="10" t="s">
        <v>101</v>
      </c>
      <c r="B24" s="11">
        <v>75679.507060000004</v>
      </c>
      <c r="C24" s="11">
        <v>36</v>
      </c>
      <c r="D24" s="11">
        <v>19.66</v>
      </c>
      <c r="E24" s="12">
        <v>-45.388888888888893</v>
      </c>
      <c r="F24" s="12"/>
      <c r="G24" s="11">
        <v>78864.271469999992</v>
      </c>
      <c r="H24" s="11">
        <v>36.606000000000002</v>
      </c>
      <c r="I24" s="11">
        <v>13.281000000000001</v>
      </c>
      <c r="J24" s="12">
        <v>-63.719062448778892</v>
      </c>
      <c r="L24" s="338"/>
      <c r="M24" s="338"/>
      <c r="N24" s="338"/>
    </row>
    <row r="25" spans="1:19" ht="11.25" customHeight="1" x14ac:dyDescent="0.2">
      <c r="A25" s="10" t="s">
        <v>0</v>
      </c>
      <c r="B25" s="11">
        <v>10986.154364000002</v>
      </c>
      <c r="C25" s="11">
        <v>7909.0515000000005</v>
      </c>
      <c r="D25" s="11">
        <v>8624.8246036</v>
      </c>
      <c r="E25" s="12">
        <v>9.0500498523748263</v>
      </c>
      <c r="F25" s="12"/>
      <c r="G25" s="11">
        <v>24339.013660000004</v>
      </c>
      <c r="H25" s="11">
        <v>18462.254879999997</v>
      </c>
      <c r="I25" s="11">
        <v>16069.007960000001</v>
      </c>
      <c r="J25" s="12">
        <v>-12.962917777679365</v>
      </c>
      <c r="L25" s="338"/>
      <c r="M25" s="338"/>
      <c r="N25" s="338"/>
    </row>
    <row r="26" spans="1:19" ht="11.25" customHeight="1" x14ac:dyDescent="0.2">
      <c r="A26" s="9"/>
      <c r="B26" s="11"/>
      <c r="C26" s="11"/>
      <c r="D26" s="11"/>
      <c r="E26" s="12"/>
      <c r="F26" s="12"/>
      <c r="G26" s="11"/>
      <c r="H26" s="11"/>
      <c r="I26" s="11"/>
      <c r="J26" s="12"/>
      <c r="L26" s="338"/>
      <c r="M26" s="338"/>
      <c r="N26" s="338"/>
    </row>
    <row r="27" spans="1:19" s="20" customFormat="1" ht="11.25" customHeight="1" x14ac:dyDescent="0.2">
      <c r="A27" s="91" t="s">
        <v>178</v>
      </c>
      <c r="B27" s="18">
        <v>97196.063825899997</v>
      </c>
      <c r="C27" s="18">
        <v>34095.529726200002</v>
      </c>
      <c r="D27" s="18">
        <v>25758.783640000001</v>
      </c>
      <c r="E27" s="16">
        <v>-24.451141111891289</v>
      </c>
      <c r="F27" s="16"/>
      <c r="G27" s="18">
        <v>584177.28307000012</v>
      </c>
      <c r="H27" s="18">
        <v>164292.31135999999</v>
      </c>
      <c r="I27" s="18">
        <v>130252.62456999999</v>
      </c>
      <c r="J27" s="16">
        <v>-20.718977357018062</v>
      </c>
      <c r="L27" s="338"/>
      <c r="M27" s="338"/>
      <c r="N27" s="338"/>
    </row>
    <row r="28" spans="1:19" ht="11.25" customHeight="1" x14ac:dyDescent="0.2">
      <c r="A28" s="10" t="s">
        <v>337</v>
      </c>
      <c r="B28" s="11">
        <v>91.85</v>
      </c>
      <c r="C28" s="11">
        <v>3</v>
      </c>
      <c r="D28" s="11">
        <v>22.4</v>
      </c>
      <c r="E28" s="12">
        <v>646.66666666666663</v>
      </c>
      <c r="F28" s="12"/>
      <c r="G28" s="11">
        <v>492.90051</v>
      </c>
      <c r="H28" s="11">
        <v>14.571879999999998</v>
      </c>
      <c r="I28" s="11">
        <v>131.02199999999999</v>
      </c>
      <c r="J28" s="12">
        <v>799.14273244083813</v>
      </c>
      <c r="L28" s="338"/>
      <c r="M28" s="338"/>
      <c r="N28" s="338"/>
    </row>
    <row r="29" spans="1:19" ht="11.25" customHeight="1" x14ac:dyDescent="0.2">
      <c r="A29" s="10" t="s">
        <v>405</v>
      </c>
      <c r="B29" s="11">
        <v>5412.7366624999995</v>
      </c>
      <c r="C29" s="11">
        <v>1317.4653825</v>
      </c>
      <c r="D29" s="11">
        <v>1360.0233600000001</v>
      </c>
      <c r="E29" s="12">
        <v>3.2302918972521866</v>
      </c>
      <c r="F29" s="12"/>
      <c r="G29" s="11">
        <v>41302.72683</v>
      </c>
      <c r="H29" s="11">
        <v>9568.8902700000017</v>
      </c>
      <c r="I29" s="11">
        <v>10741.606400000001</v>
      </c>
      <c r="J29" s="12">
        <v>12.255508182350567</v>
      </c>
      <c r="L29" s="338"/>
      <c r="M29" s="338"/>
      <c r="N29" s="338"/>
    </row>
    <row r="30" spans="1:19" ht="11.25" customHeight="1" x14ac:dyDescent="0.2">
      <c r="A30" s="10" t="s">
        <v>177</v>
      </c>
      <c r="B30" s="11">
        <v>101.005</v>
      </c>
      <c r="C30" s="11">
        <v>5.0000000000000001E-3</v>
      </c>
      <c r="D30" s="11">
        <v>0</v>
      </c>
      <c r="E30" s="12" t="s">
        <v>506</v>
      </c>
      <c r="F30" s="12"/>
      <c r="G30" s="11">
        <v>450.23700000000002</v>
      </c>
      <c r="H30" s="11">
        <v>0.105</v>
      </c>
      <c r="I30" s="11">
        <v>0</v>
      </c>
      <c r="J30" s="12" t="s">
        <v>506</v>
      </c>
      <c r="L30" s="338"/>
      <c r="M30" s="338"/>
      <c r="N30" s="338"/>
    </row>
    <row r="31" spans="1:19" ht="11.25" customHeight="1" x14ac:dyDescent="0.2">
      <c r="A31" s="10" t="s">
        <v>353</v>
      </c>
      <c r="B31" s="11">
        <v>8140.1556400000009</v>
      </c>
      <c r="C31" s="11">
        <v>3247.855</v>
      </c>
      <c r="D31" s="11">
        <v>2685.8330000000001</v>
      </c>
      <c r="E31" s="12">
        <v>-17.304405523029814</v>
      </c>
      <c r="F31" s="12"/>
      <c r="G31" s="11">
        <v>75628.063370000003</v>
      </c>
      <c r="H31" s="11">
        <v>30035.120579999999</v>
      </c>
      <c r="I31" s="11">
        <v>20944.400149999998</v>
      </c>
      <c r="J31" s="12">
        <v>-30.26696831726187</v>
      </c>
      <c r="L31" s="338"/>
      <c r="M31" s="338"/>
      <c r="N31" s="338"/>
      <c r="O31" s="13"/>
      <c r="P31" s="13"/>
      <c r="Q31" s="13"/>
      <c r="R31" s="13"/>
      <c r="S31" s="13"/>
    </row>
    <row r="32" spans="1:19" ht="11.25" customHeight="1" x14ac:dyDescent="0.2">
      <c r="A32" s="10" t="s">
        <v>388</v>
      </c>
      <c r="B32" s="11">
        <v>1179.03</v>
      </c>
      <c r="C32" s="11">
        <v>113.68400000000001</v>
      </c>
      <c r="D32" s="11">
        <v>416.19499999999999</v>
      </c>
      <c r="E32" s="12">
        <v>266.09813166320674</v>
      </c>
      <c r="F32" s="12"/>
      <c r="G32" s="11">
        <v>1440.5734000000002</v>
      </c>
      <c r="H32" s="11">
        <v>118.06405999999998</v>
      </c>
      <c r="I32" s="11">
        <v>691.0646999999999</v>
      </c>
      <c r="J32" s="12">
        <v>485.33028594815391</v>
      </c>
      <c r="L32" s="338"/>
      <c r="M32" s="338"/>
      <c r="N32" s="338"/>
      <c r="O32" s="13"/>
      <c r="P32" s="13"/>
      <c r="Q32" s="13"/>
      <c r="R32" s="13"/>
      <c r="S32" s="13"/>
    </row>
    <row r="33" spans="1:15" ht="11.25" customHeight="1" x14ac:dyDescent="0.2">
      <c r="A33" s="10" t="s">
        <v>474</v>
      </c>
      <c r="B33" s="11">
        <v>67.431960000000004</v>
      </c>
      <c r="C33" s="11">
        <v>14.731</v>
      </c>
      <c r="D33" s="11">
        <v>5.9345999999999997</v>
      </c>
      <c r="E33" s="12">
        <v>-59.713529291969323</v>
      </c>
      <c r="F33" s="12"/>
      <c r="G33" s="11">
        <v>324.60636</v>
      </c>
      <c r="H33" s="11">
        <v>52.877000000000002</v>
      </c>
      <c r="I33" s="11">
        <v>20.97974</v>
      </c>
      <c r="J33" s="12">
        <v>-60.323505493882031</v>
      </c>
      <c r="L33" s="338"/>
      <c r="M33" s="338"/>
      <c r="N33" s="338"/>
    </row>
    <row r="34" spans="1:15" ht="11.25" customHeight="1" x14ac:dyDescent="0.2">
      <c r="A34" s="10" t="s">
        <v>100</v>
      </c>
      <c r="B34" s="11">
        <v>56410.810299700002</v>
      </c>
      <c r="C34" s="11">
        <v>25374.498</v>
      </c>
      <c r="D34" s="11">
        <v>18185.048999999999</v>
      </c>
      <c r="E34" s="12">
        <v>-28.333364466954194</v>
      </c>
      <c r="F34" s="12"/>
      <c r="G34" s="11">
        <v>208976.22345000005</v>
      </c>
      <c r="H34" s="11">
        <v>90821.243560000003</v>
      </c>
      <c r="I34" s="11">
        <v>67278.509929999986</v>
      </c>
      <c r="J34" s="12">
        <v>-25.922056015943866</v>
      </c>
      <c r="L34" s="338"/>
      <c r="M34" s="338"/>
      <c r="N34" s="338"/>
    </row>
    <row r="35" spans="1:15" ht="11.25" customHeight="1" x14ac:dyDescent="0.2">
      <c r="A35" s="10" t="s">
        <v>354</v>
      </c>
      <c r="B35" s="11">
        <v>25792.230183699998</v>
      </c>
      <c r="C35" s="11">
        <v>4024.2913436999997</v>
      </c>
      <c r="D35" s="11">
        <v>3083.2434800000001</v>
      </c>
      <c r="E35" s="12">
        <v>-23.384188253994182</v>
      </c>
      <c r="F35" s="12"/>
      <c r="G35" s="11">
        <v>255550.63507000019</v>
      </c>
      <c r="H35" s="11">
        <v>33681.439010000002</v>
      </c>
      <c r="I35" s="11">
        <v>30442.923949999997</v>
      </c>
      <c r="J35" s="12">
        <v>-9.6151327116353116</v>
      </c>
      <c r="L35" s="338"/>
      <c r="M35" s="338"/>
      <c r="N35" s="338"/>
    </row>
    <row r="36" spans="1:15" ht="11.25" customHeight="1" x14ac:dyDescent="0.2">
      <c r="A36" s="10" t="s">
        <v>351</v>
      </c>
      <c r="B36" s="11">
        <v>0</v>
      </c>
      <c r="C36" s="11">
        <v>0</v>
      </c>
      <c r="D36" s="11">
        <v>0</v>
      </c>
      <c r="E36" s="12" t="s">
        <v>506</v>
      </c>
      <c r="F36" s="12"/>
      <c r="G36" s="11">
        <v>0</v>
      </c>
      <c r="H36" s="11">
        <v>0</v>
      </c>
      <c r="I36" s="11">
        <v>0</v>
      </c>
      <c r="J36" s="12" t="s">
        <v>506</v>
      </c>
      <c r="L36" s="338"/>
      <c r="M36" s="338"/>
      <c r="N36" s="338"/>
    </row>
    <row r="37" spans="1:15" ht="11.25" customHeight="1" x14ac:dyDescent="0.2">
      <c r="A37" s="10" t="s">
        <v>243</v>
      </c>
      <c r="B37" s="11">
        <v>0.81407999999999991</v>
      </c>
      <c r="C37" s="11">
        <v>0</v>
      </c>
      <c r="D37" s="11">
        <v>0.10520000000000002</v>
      </c>
      <c r="E37" s="12" t="s">
        <v>506</v>
      </c>
      <c r="F37" s="12"/>
      <c r="G37" s="11">
        <v>11.317080000000001</v>
      </c>
      <c r="H37" s="11">
        <v>0</v>
      </c>
      <c r="I37" s="11">
        <v>2.1177000000000001</v>
      </c>
      <c r="J37" s="12" t="s">
        <v>506</v>
      </c>
      <c r="L37" s="206"/>
    </row>
    <row r="38" spans="1:15" ht="11.25" customHeight="1" x14ac:dyDescent="0.2">
      <c r="B38" s="11"/>
      <c r="C38" s="11"/>
      <c r="D38" s="11"/>
      <c r="E38" s="12"/>
      <c r="F38" s="12"/>
      <c r="G38" s="11"/>
      <c r="H38" s="11"/>
      <c r="I38" s="11"/>
      <c r="J38" s="12"/>
      <c r="L38" s="176"/>
    </row>
    <row r="39" spans="1:15" x14ac:dyDescent="0.2">
      <c r="A39" s="86"/>
      <c r="B39" s="92"/>
      <c r="C39" s="92"/>
      <c r="D39" s="92"/>
      <c r="E39" s="92"/>
      <c r="F39" s="92"/>
      <c r="G39" s="92"/>
      <c r="H39" s="92"/>
      <c r="I39" s="92"/>
      <c r="J39" s="92"/>
      <c r="L39" s="176"/>
    </row>
    <row r="40" spans="1:15" x14ac:dyDescent="0.2">
      <c r="A40" s="9" t="s">
        <v>473</v>
      </c>
      <c r="B40" s="9"/>
      <c r="C40" s="9"/>
      <c r="D40" s="9"/>
      <c r="E40" s="9"/>
      <c r="F40" s="9"/>
      <c r="G40" s="9"/>
      <c r="H40" s="9"/>
      <c r="I40" s="9"/>
      <c r="J40" s="9"/>
      <c r="L40" s="176"/>
    </row>
    <row r="41" spans="1:15" ht="11.25" customHeight="1" x14ac:dyDescent="0.2">
      <c r="A41" s="9"/>
      <c r="B41" s="11"/>
      <c r="C41" s="11"/>
      <c r="D41" s="11"/>
      <c r="E41" s="12"/>
      <c r="F41" s="12"/>
      <c r="G41" s="11"/>
      <c r="H41" s="11"/>
      <c r="I41" s="11"/>
      <c r="J41" s="12"/>
      <c r="L41" s="176"/>
    </row>
    <row r="42" spans="1:15" ht="20.100000000000001" customHeight="1" x14ac:dyDescent="0.25">
      <c r="A42" s="325" t="s">
        <v>478</v>
      </c>
      <c r="B42" s="325"/>
      <c r="C42" s="325"/>
      <c r="D42" s="325"/>
      <c r="E42" s="325"/>
      <c r="F42" s="325"/>
      <c r="G42" s="325"/>
      <c r="H42" s="325"/>
      <c r="I42" s="325"/>
      <c r="J42" s="325"/>
      <c r="K42" s="85"/>
      <c r="L42" s="171"/>
      <c r="M42" s="171"/>
      <c r="N42" s="171"/>
      <c r="O42" s="85"/>
    </row>
    <row r="43" spans="1:15" ht="20.100000000000001" customHeight="1" x14ac:dyDescent="0.2">
      <c r="A43" s="326" t="s">
        <v>157</v>
      </c>
      <c r="B43" s="326"/>
      <c r="C43" s="326"/>
      <c r="D43" s="326"/>
      <c r="E43" s="326"/>
      <c r="F43" s="326"/>
      <c r="G43" s="326"/>
      <c r="H43" s="326"/>
      <c r="I43" s="326"/>
      <c r="J43" s="326"/>
      <c r="K43" s="264"/>
      <c r="L43" s="264"/>
      <c r="M43" s="264"/>
      <c r="N43" s="264"/>
      <c r="O43" s="264"/>
    </row>
    <row r="44" spans="1:15" s="20" customFormat="1" x14ac:dyDescent="0.2">
      <c r="A44" s="17"/>
      <c r="B44" s="327" t="s">
        <v>105</v>
      </c>
      <c r="C44" s="327"/>
      <c r="D44" s="327"/>
      <c r="E44" s="327"/>
      <c r="F44" s="283"/>
      <c r="G44" s="327" t="s">
        <v>462</v>
      </c>
      <c r="H44" s="327"/>
      <c r="I44" s="327"/>
      <c r="J44" s="327"/>
      <c r="K44" s="93"/>
      <c r="L44" s="172"/>
      <c r="M44" s="172"/>
      <c r="N44" s="172"/>
      <c r="O44" s="93"/>
    </row>
    <row r="45" spans="1:15" s="20" customFormat="1" x14ac:dyDescent="0.2">
      <c r="A45" s="17" t="s">
        <v>266</v>
      </c>
      <c r="B45" s="329">
        <v>2017</v>
      </c>
      <c r="C45" s="328" t="s">
        <v>491</v>
      </c>
      <c r="D45" s="328"/>
      <c r="E45" s="328"/>
      <c r="F45" s="283"/>
      <c r="G45" s="329">
        <v>2017</v>
      </c>
      <c r="H45" s="328" t="s">
        <v>491</v>
      </c>
      <c r="I45" s="328"/>
      <c r="J45" s="328"/>
      <c r="K45" s="93"/>
      <c r="L45" s="172"/>
      <c r="M45" s="172"/>
      <c r="N45" s="172"/>
      <c r="O45" s="93"/>
    </row>
    <row r="46" spans="1:15" s="20" customFormat="1" x14ac:dyDescent="0.2">
      <c r="A46" s="125"/>
      <c r="B46" s="330"/>
      <c r="C46" s="263">
        <v>2017</v>
      </c>
      <c r="D46" s="263">
        <v>2018</v>
      </c>
      <c r="E46" s="284" t="s">
        <v>503</v>
      </c>
      <c r="F46" s="127"/>
      <c r="G46" s="330"/>
      <c r="H46" s="263">
        <v>2017</v>
      </c>
      <c r="I46" s="263">
        <v>2018</v>
      </c>
      <c r="J46" s="284" t="s">
        <v>503</v>
      </c>
      <c r="L46" s="173"/>
      <c r="M46" s="173"/>
      <c r="N46" s="173"/>
    </row>
    <row r="47" spans="1:15" s="20" customFormat="1" ht="11.25" customHeight="1" x14ac:dyDescent="0.2">
      <c r="A47" s="17" t="s">
        <v>264</v>
      </c>
      <c r="B47" s="18">
        <v>647446.7961409</v>
      </c>
      <c r="C47" s="18">
        <v>239632.8421529</v>
      </c>
      <c r="D47" s="18">
        <v>243004.53583600002</v>
      </c>
      <c r="E47" s="16">
        <v>1.407024868881976</v>
      </c>
      <c r="F47" s="16"/>
      <c r="G47" s="18">
        <v>1227271.20866</v>
      </c>
      <c r="H47" s="18">
        <v>445344.73402000003</v>
      </c>
      <c r="I47" s="18">
        <v>491347.7462600001</v>
      </c>
      <c r="J47" s="16">
        <v>10.329753273322439</v>
      </c>
      <c r="K47" s="19"/>
      <c r="L47" s="175"/>
      <c r="M47" s="173"/>
      <c r="N47" s="173"/>
    </row>
    <row r="48" spans="1:15" ht="11.25" customHeight="1" x14ac:dyDescent="0.2">
      <c r="A48" s="9"/>
      <c r="B48" s="11"/>
      <c r="C48" s="11"/>
      <c r="D48" s="11"/>
      <c r="E48" s="12"/>
      <c r="F48" s="12"/>
      <c r="G48" s="11"/>
      <c r="H48" s="11"/>
      <c r="I48" s="11"/>
      <c r="J48" s="12"/>
      <c r="L48" s="176"/>
    </row>
    <row r="49" spans="1:17" s="20" customFormat="1" ht="11.25" customHeight="1" x14ac:dyDescent="0.2">
      <c r="A49" s="17" t="s">
        <v>324</v>
      </c>
      <c r="B49" s="18">
        <v>184347.88329660002</v>
      </c>
      <c r="C49" s="18">
        <v>70408.134866000008</v>
      </c>
      <c r="D49" s="18">
        <v>65671.646417900018</v>
      </c>
      <c r="E49" s="16">
        <v>-6.7271892049326709</v>
      </c>
      <c r="F49" s="16"/>
      <c r="G49" s="18">
        <v>182283.69005999996</v>
      </c>
      <c r="H49" s="18">
        <v>67387.811719999998</v>
      </c>
      <c r="I49" s="18">
        <v>71373.063119999992</v>
      </c>
      <c r="J49" s="16">
        <v>5.9139053462055244</v>
      </c>
      <c r="L49" s="175"/>
      <c r="M49" s="173"/>
      <c r="N49" s="173"/>
    </row>
    <row r="50" spans="1:17" ht="11.25" customHeight="1" x14ac:dyDescent="0.2">
      <c r="A50" s="9" t="s">
        <v>322</v>
      </c>
      <c r="B50" s="11">
        <v>1072.5968300000002</v>
      </c>
      <c r="C50" s="11">
        <v>671.17939999999999</v>
      </c>
      <c r="D50" s="11">
        <v>232.065</v>
      </c>
      <c r="E50" s="12">
        <v>-65.424296395270773</v>
      </c>
      <c r="F50" s="12"/>
      <c r="G50" s="11">
        <v>1440.6458600000001</v>
      </c>
      <c r="H50" s="11">
        <v>817.19132000000002</v>
      </c>
      <c r="I50" s="11">
        <v>354.64548999999994</v>
      </c>
      <c r="J50" s="12">
        <v>-56.601901987896795</v>
      </c>
      <c r="L50" s="176"/>
    </row>
    <row r="51" spans="1:17" ht="11.25" customHeight="1" x14ac:dyDescent="0.2">
      <c r="A51" s="9" t="s">
        <v>323</v>
      </c>
      <c r="B51" s="11">
        <v>40451.947975700001</v>
      </c>
      <c r="C51" s="11">
        <v>17144.180359099999</v>
      </c>
      <c r="D51" s="11">
        <v>10643.726674600004</v>
      </c>
      <c r="E51" s="12">
        <v>-37.916386484172769</v>
      </c>
      <c r="F51" s="12"/>
      <c r="G51" s="11">
        <v>39532.128400000016</v>
      </c>
      <c r="H51" s="11">
        <v>16118.909499999998</v>
      </c>
      <c r="I51" s="11">
        <v>10499.055010000002</v>
      </c>
      <c r="J51" s="12">
        <v>-34.864979482638063</v>
      </c>
      <c r="L51" s="176"/>
      <c r="M51" s="176"/>
      <c r="N51" s="176"/>
      <c r="O51" s="13"/>
      <c r="P51" s="13"/>
      <c r="Q51" s="13"/>
    </row>
    <row r="52" spans="1:17" ht="11.25" customHeight="1" x14ac:dyDescent="0.2">
      <c r="A52" s="9" t="s">
        <v>210</v>
      </c>
      <c r="B52" s="11">
        <v>32413.57906</v>
      </c>
      <c r="C52" s="11">
        <v>12879.240459999999</v>
      </c>
      <c r="D52" s="11">
        <v>12837.549230000001</v>
      </c>
      <c r="E52" s="12">
        <v>-0.32370876317963848</v>
      </c>
      <c r="F52" s="12"/>
      <c r="G52" s="11">
        <v>26662.118409999988</v>
      </c>
      <c r="H52" s="11">
        <v>10640.058190000003</v>
      </c>
      <c r="I52" s="11">
        <v>10839.120999999999</v>
      </c>
      <c r="J52" s="12">
        <v>1.8708808396093559</v>
      </c>
      <c r="L52" s="176"/>
      <c r="M52" s="176"/>
      <c r="N52" s="176"/>
      <c r="O52" s="13"/>
      <c r="P52" s="13"/>
      <c r="Q52" s="13"/>
    </row>
    <row r="53" spans="1:17" ht="11.25" customHeight="1" x14ac:dyDescent="0.2">
      <c r="A53" s="9" t="s">
        <v>153</v>
      </c>
      <c r="B53" s="11">
        <v>110409.75943090001</v>
      </c>
      <c r="C53" s="11">
        <v>39713.534646900014</v>
      </c>
      <c r="D53" s="11">
        <v>41958.305513300009</v>
      </c>
      <c r="E53" s="12">
        <v>5.6524076397597156</v>
      </c>
      <c r="F53" s="12"/>
      <c r="G53" s="11">
        <v>114648.79738999996</v>
      </c>
      <c r="H53" s="11">
        <v>39811.652709999995</v>
      </c>
      <c r="I53" s="11">
        <v>49680.241619999993</v>
      </c>
      <c r="J53" s="12">
        <v>24.788191994654824</v>
      </c>
      <c r="L53" s="176"/>
    </row>
    <row r="54" spans="1:17" ht="11.25" customHeight="1" x14ac:dyDescent="0.2">
      <c r="A54" s="9"/>
      <c r="B54" s="11"/>
      <c r="C54" s="11"/>
      <c r="D54" s="11"/>
      <c r="E54" s="12"/>
      <c r="F54" s="12"/>
      <c r="G54" s="11"/>
      <c r="H54" s="11"/>
      <c r="I54" s="11"/>
      <c r="J54" s="12"/>
      <c r="L54" s="176"/>
    </row>
    <row r="55" spans="1:17" s="20" customFormat="1" ht="11.25" customHeight="1" x14ac:dyDescent="0.2">
      <c r="A55" s="17" t="s">
        <v>109</v>
      </c>
      <c r="B55" s="18">
        <v>83986.2978496</v>
      </c>
      <c r="C55" s="18">
        <v>29086.3657236</v>
      </c>
      <c r="D55" s="18">
        <v>23559.257240799998</v>
      </c>
      <c r="E55" s="16">
        <v>-19.002403171721909</v>
      </c>
      <c r="F55" s="16"/>
      <c r="G55" s="18">
        <v>132851.81285999998</v>
      </c>
      <c r="H55" s="18">
        <v>47943.707039999994</v>
      </c>
      <c r="I55" s="18">
        <v>37697.888340000005</v>
      </c>
      <c r="J55" s="16">
        <v>-21.370518327779251</v>
      </c>
      <c r="L55" s="175"/>
      <c r="M55" s="173"/>
      <c r="N55" s="173"/>
    </row>
    <row r="56" spans="1:17" ht="11.25" customHeight="1" x14ac:dyDescent="0.2">
      <c r="A56" s="9" t="s">
        <v>325</v>
      </c>
      <c r="B56" s="11">
        <v>1391.6487400000003</v>
      </c>
      <c r="C56" s="11">
        <v>847.21982000000003</v>
      </c>
      <c r="D56" s="11">
        <v>549.40260000000001</v>
      </c>
      <c r="E56" s="12">
        <v>-35.152296130182606</v>
      </c>
      <c r="F56" s="12"/>
      <c r="G56" s="11">
        <v>2804.3483099999999</v>
      </c>
      <c r="H56" s="11">
        <v>1571.75035</v>
      </c>
      <c r="I56" s="11">
        <v>1286.5475800000002</v>
      </c>
      <c r="J56" s="12">
        <v>-18.145551550219153</v>
      </c>
      <c r="L56" s="176"/>
    </row>
    <row r="57" spans="1:17" ht="11.25" customHeight="1" x14ac:dyDescent="0.2">
      <c r="A57" s="9" t="s">
        <v>99</v>
      </c>
      <c r="B57" s="11">
        <v>4714.438830000001</v>
      </c>
      <c r="C57" s="11">
        <v>1886.3755000000001</v>
      </c>
      <c r="D57" s="11">
        <v>1904.9337099000004</v>
      </c>
      <c r="E57" s="12">
        <v>0.98380253030217091</v>
      </c>
      <c r="F57" s="12"/>
      <c r="G57" s="11">
        <v>12134.028990000001</v>
      </c>
      <c r="H57" s="11">
        <v>4871.4387800000004</v>
      </c>
      <c r="I57" s="11">
        <v>5024.326610000001</v>
      </c>
      <c r="J57" s="12">
        <v>3.1384532764260769</v>
      </c>
      <c r="L57" s="176"/>
    </row>
    <row r="58" spans="1:17" ht="11.25" customHeight="1" x14ac:dyDescent="0.2">
      <c r="A58" s="9" t="s">
        <v>322</v>
      </c>
      <c r="B58" s="11">
        <v>49.1982</v>
      </c>
      <c r="C58" s="11">
        <v>41.1312</v>
      </c>
      <c r="D58" s="11">
        <v>17.3184</v>
      </c>
      <c r="E58" s="12">
        <v>-57.89473684210526</v>
      </c>
      <c r="F58" s="12"/>
      <c r="G58" s="11">
        <v>84.874300000000005</v>
      </c>
      <c r="H58" s="11">
        <v>72.773800000000008</v>
      </c>
      <c r="I58" s="11">
        <v>30.641599999999997</v>
      </c>
      <c r="J58" s="12">
        <v>-57.894736842105274</v>
      </c>
      <c r="L58" s="176"/>
    </row>
    <row r="59" spans="1:17" ht="11.25" customHeight="1" x14ac:dyDescent="0.2">
      <c r="A59" s="9" t="s">
        <v>323</v>
      </c>
      <c r="B59" s="11">
        <v>72139.297224000009</v>
      </c>
      <c r="C59" s="11">
        <v>24540.601877999998</v>
      </c>
      <c r="D59" s="11">
        <v>19512.005468999996</v>
      </c>
      <c r="E59" s="12">
        <v>-20.490925340783946</v>
      </c>
      <c r="F59" s="12"/>
      <c r="G59" s="11">
        <v>92590.468309999982</v>
      </c>
      <c r="H59" s="11">
        <v>31442.743689999996</v>
      </c>
      <c r="I59" s="11">
        <v>24306.296720000006</v>
      </c>
      <c r="J59" s="12">
        <v>-22.696641999055743</v>
      </c>
      <c r="L59" s="176"/>
    </row>
    <row r="60" spans="1:17" ht="11.25" customHeight="1" x14ac:dyDescent="0.2">
      <c r="A60" s="9" t="s">
        <v>355</v>
      </c>
      <c r="B60" s="11">
        <v>2891.5381200000006</v>
      </c>
      <c r="C60" s="11">
        <v>581.57279999999992</v>
      </c>
      <c r="D60" s="11">
        <v>556.78412000000003</v>
      </c>
      <c r="E60" s="12">
        <v>-4.262352021965242</v>
      </c>
      <c r="F60" s="12"/>
      <c r="G60" s="11">
        <v>11490.277880000007</v>
      </c>
      <c r="H60" s="11">
        <v>3530.9839899999997</v>
      </c>
      <c r="I60" s="11">
        <v>3071.9702699999998</v>
      </c>
      <c r="J60" s="12">
        <v>-12.999597882628748</v>
      </c>
      <c r="L60" s="176"/>
    </row>
    <row r="61" spans="1:17" ht="11.25" customHeight="1" x14ac:dyDescent="0.2">
      <c r="A61" s="9" t="s">
        <v>356</v>
      </c>
      <c r="B61" s="11">
        <v>1172.5995455999998</v>
      </c>
      <c r="C61" s="11">
        <v>552.78926559999991</v>
      </c>
      <c r="D61" s="11">
        <v>326.44956189999999</v>
      </c>
      <c r="E61" s="12">
        <v>-40.945025127130464</v>
      </c>
      <c r="F61" s="12"/>
      <c r="G61" s="11">
        <v>11258.27529</v>
      </c>
      <c r="H61" s="11">
        <v>5450.1191900000003</v>
      </c>
      <c r="I61" s="11">
        <v>2997.7228100000002</v>
      </c>
      <c r="J61" s="12">
        <v>-44.997114641083655</v>
      </c>
      <c r="L61" s="176"/>
    </row>
    <row r="62" spans="1:17" ht="11.25" customHeight="1" x14ac:dyDescent="0.2">
      <c r="A62" s="9" t="s">
        <v>426</v>
      </c>
      <c r="B62" s="11">
        <v>0</v>
      </c>
      <c r="C62" s="11">
        <v>0</v>
      </c>
      <c r="D62" s="11">
        <v>0</v>
      </c>
      <c r="E62" s="12" t="s">
        <v>506</v>
      </c>
      <c r="F62" s="12"/>
      <c r="G62" s="11">
        <v>0</v>
      </c>
      <c r="H62" s="11">
        <v>0</v>
      </c>
      <c r="I62" s="11">
        <v>0</v>
      </c>
      <c r="J62" s="12" t="s">
        <v>506</v>
      </c>
      <c r="L62" s="176"/>
    </row>
    <row r="63" spans="1:17" ht="11.25" customHeight="1" x14ac:dyDescent="0.2">
      <c r="A63" s="9" t="s">
        <v>326</v>
      </c>
      <c r="B63" s="11">
        <v>1316.30556</v>
      </c>
      <c r="C63" s="11">
        <v>496.78766000000002</v>
      </c>
      <c r="D63" s="11">
        <v>505.6386</v>
      </c>
      <c r="E63" s="12">
        <v>1.7816344310967764</v>
      </c>
      <c r="F63" s="12"/>
      <c r="G63" s="11">
        <v>1612.09474</v>
      </c>
      <c r="H63" s="11">
        <v>581.27187000000004</v>
      </c>
      <c r="I63" s="11">
        <v>475.77274999999997</v>
      </c>
      <c r="J63" s="12">
        <v>-18.149703339334138</v>
      </c>
      <c r="L63" s="176"/>
    </row>
    <row r="64" spans="1:17" ht="11.25" customHeight="1" x14ac:dyDescent="0.2">
      <c r="A64" s="9" t="s">
        <v>215</v>
      </c>
      <c r="B64" s="11">
        <v>311.27163000000002</v>
      </c>
      <c r="C64" s="11">
        <v>139.88759999999999</v>
      </c>
      <c r="D64" s="11">
        <v>186.72477999999998</v>
      </c>
      <c r="E64" s="12">
        <v>33.48200984218758</v>
      </c>
      <c r="F64" s="12"/>
      <c r="G64" s="11">
        <v>877.44504000000006</v>
      </c>
      <c r="H64" s="11">
        <v>422.62536999999998</v>
      </c>
      <c r="I64" s="11">
        <v>504.61000000000007</v>
      </c>
      <c r="J64" s="12">
        <v>19.398889848945913</v>
      </c>
      <c r="L64" s="176"/>
    </row>
    <row r="65" spans="1:14" ht="11.25" customHeight="1" x14ac:dyDescent="0.2">
      <c r="A65" s="9"/>
      <c r="B65" s="11"/>
      <c r="C65" s="11"/>
      <c r="D65" s="11"/>
      <c r="E65" s="12"/>
      <c r="F65" s="12"/>
      <c r="G65" s="11"/>
      <c r="H65" s="11"/>
      <c r="I65" s="11"/>
      <c r="J65" s="12"/>
      <c r="L65" s="176"/>
    </row>
    <row r="66" spans="1:14" s="20" customFormat="1" ht="11.25" customHeight="1" x14ac:dyDescent="0.2">
      <c r="A66" s="17" t="s">
        <v>223</v>
      </c>
      <c r="B66" s="18">
        <v>128986.42919590001</v>
      </c>
      <c r="C66" s="18">
        <v>59649.021839900008</v>
      </c>
      <c r="D66" s="18">
        <v>72750.827250000002</v>
      </c>
      <c r="E66" s="16">
        <v>21.964828602329263</v>
      </c>
      <c r="F66" s="16"/>
      <c r="G66" s="18">
        <v>329005.24815</v>
      </c>
      <c r="H66" s="18">
        <v>149968.05841000003</v>
      </c>
      <c r="I66" s="18">
        <v>189276.61941000004</v>
      </c>
      <c r="J66" s="16">
        <v>26.211288868282679</v>
      </c>
      <c r="L66" s="175"/>
      <c r="M66" s="173"/>
      <c r="N66" s="173"/>
    </row>
    <row r="67" spans="1:14" s="20" customFormat="1" ht="11.25" customHeight="1" x14ac:dyDescent="0.2">
      <c r="A67" s="9" t="s">
        <v>419</v>
      </c>
      <c r="B67" s="11">
        <v>40719.947765999998</v>
      </c>
      <c r="C67" s="11">
        <v>16359.197900000003</v>
      </c>
      <c r="D67" s="11">
        <v>22817.563390000003</v>
      </c>
      <c r="E67" s="12">
        <v>39.478497231212032</v>
      </c>
      <c r="F67" s="12"/>
      <c r="G67" s="11">
        <v>119382.43762</v>
      </c>
      <c r="H67" s="11">
        <v>47784.84322000001</v>
      </c>
      <c r="I67" s="11">
        <v>64235.367520000014</v>
      </c>
      <c r="J67" s="12">
        <v>34.426238931583953</v>
      </c>
      <c r="L67" s="175"/>
      <c r="M67" s="173"/>
      <c r="N67" s="173"/>
    </row>
    <row r="68" spans="1:14" ht="11.25" customHeight="1" x14ac:dyDescent="0.2">
      <c r="A68" s="9" t="s">
        <v>211</v>
      </c>
      <c r="B68" s="11">
        <v>27165.024940000007</v>
      </c>
      <c r="C68" s="11">
        <v>12003.06581</v>
      </c>
      <c r="D68" s="11">
        <v>13956.395329999998</v>
      </c>
      <c r="E68" s="12">
        <v>16.273588355840204</v>
      </c>
      <c r="F68" s="12"/>
      <c r="G68" s="11">
        <v>75099.39433000001</v>
      </c>
      <c r="H68" s="11">
        <v>33484.633960000006</v>
      </c>
      <c r="I68" s="11">
        <v>40416.047659999997</v>
      </c>
      <c r="J68" s="12">
        <v>20.700282130245483</v>
      </c>
      <c r="L68" s="176"/>
    </row>
    <row r="69" spans="1:14" ht="11.25" customHeight="1" x14ac:dyDescent="0.2">
      <c r="A69" s="9" t="s">
        <v>212</v>
      </c>
      <c r="B69" s="11">
        <v>22443.245519999993</v>
      </c>
      <c r="C69" s="11">
        <v>13596.055000000002</v>
      </c>
      <c r="D69" s="11">
        <v>14497.464640000002</v>
      </c>
      <c r="E69" s="12">
        <v>6.6299352275347445</v>
      </c>
      <c r="F69" s="12"/>
      <c r="G69" s="11">
        <v>49088.956209999997</v>
      </c>
      <c r="H69" s="11">
        <v>29292.754100000002</v>
      </c>
      <c r="I69" s="11">
        <v>32504.845800000003</v>
      </c>
      <c r="J69" s="12">
        <v>10.965482074626777</v>
      </c>
      <c r="L69" s="176"/>
    </row>
    <row r="70" spans="1:14" ht="11.25" customHeight="1" x14ac:dyDescent="0.2">
      <c r="A70" s="9" t="s">
        <v>213</v>
      </c>
      <c r="B70" s="11">
        <v>14876.188299900001</v>
      </c>
      <c r="C70" s="11">
        <v>7971.4745899</v>
      </c>
      <c r="D70" s="11">
        <v>10500.129520000002</v>
      </c>
      <c r="E70" s="12">
        <v>31.721294493039636</v>
      </c>
      <c r="F70" s="12"/>
      <c r="G70" s="11">
        <v>25375.438909999993</v>
      </c>
      <c r="H70" s="11">
        <v>14522.078770000004</v>
      </c>
      <c r="I70" s="11">
        <v>21697.508870000005</v>
      </c>
      <c r="J70" s="12">
        <v>49.410488771229808</v>
      </c>
      <c r="L70" s="176"/>
    </row>
    <row r="71" spans="1:14" ht="11.25" customHeight="1" x14ac:dyDescent="0.2">
      <c r="A71" s="9" t="s">
        <v>427</v>
      </c>
      <c r="B71" s="11">
        <v>3825.0839700000001</v>
      </c>
      <c r="C71" s="11">
        <v>1164.57368</v>
      </c>
      <c r="D71" s="11">
        <v>1501.6013099999998</v>
      </c>
      <c r="E71" s="12">
        <v>28.940000601765263</v>
      </c>
      <c r="F71" s="12"/>
      <c r="G71" s="11">
        <v>12811.051729999999</v>
      </c>
      <c r="H71" s="11">
        <v>3895.5239099999999</v>
      </c>
      <c r="I71" s="11">
        <v>5255.21947</v>
      </c>
      <c r="J71" s="12">
        <v>34.904048631548534</v>
      </c>
      <c r="L71" s="176"/>
    </row>
    <row r="72" spans="1:14" ht="11.25" customHeight="1" x14ac:dyDescent="0.2">
      <c r="A72" s="9" t="s">
        <v>214</v>
      </c>
      <c r="B72" s="11">
        <v>19956.938699999999</v>
      </c>
      <c r="C72" s="11">
        <v>8554.6548600000006</v>
      </c>
      <c r="D72" s="11">
        <v>9477.6730600000028</v>
      </c>
      <c r="E72" s="12">
        <v>10.789660308984139</v>
      </c>
      <c r="F72" s="12"/>
      <c r="G72" s="11">
        <v>47247.969349999992</v>
      </c>
      <c r="H72" s="11">
        <v>20988.224450000005</v>
      </c>
      <c r="I72" s="11">
        <v>25167.630090000006</v>
      </c>
      <c r="J72" s="12">
        <v>19.91309769893374</v>
      </c>
      <c r="L72" s="176"/>
    </row>
    <row r="73" spans="1:14" ht="11.25" customHeight="1" x14ac:dyDescent="0.2">
      <c r="A73" s="9"/>
      <c r="B73" s="11"/>
      <c r="C73" s="11"/>
      <c r="D73" s="11"/>
      <c r="E73" s="12"/>
      <c r="F73" s="12"/>
      <c r="G73" s="11"/>
      <c r="H73" s="11"/>
      <c r="I73" s="11"/>
      <c r="J73" s="12"/>
      <c r="L73" s="176"/>
    </row>
    <row r="74" spans="1:14" s="20" customFormat="1" ht="11.25" customHeight="1" x14ac:dyDescent="0.2">
      <c r="A74" s="17" t="s">
        <v>1</v>
      </c>
      <c r="B74" s="18">
        <v>139635.76331350001</v>
      </c>
      <c r="C74" s="18">
        <v>45691.0186436</v>
      </c>
      <c r="D74" s="18">
        <v>42350.255999999994</v>
      </c>
      <c r="E74" s="16">
        <v>-7.3116396674337381</v>
      </c>
      <c r="F74" s="16"/>
      <c r="G74" s="18">
        <v>343359.40356999997</v>
      </c>
      <c r="H74" s="18">
        <v>109401.01741</v>
      </c>
      <c r="I74" s="18">
        <v>106874.99266000003</v>
      </c>
      <c r="J74" s="16">
        <v>-2.3089591027597436</v>
      </c>
      <c r="L74" s="175"/>
      <c r="M74" s="173"/>
      <c r="N74" s="173"/>
    </row>
    <row r="75" spans="1:14" ht="11.25" customHeight="1" x14ac:dyDescent="0.2">
      <c r="A75" s="9" t="s">
        <v>216</v>
      </c>
      <c r="B75" s="11">
        <v>76493.432549800011</v>
      </c>
      <c r="C75" s="11">
        <v>26478.819839899999</v>
      </c>
      <c r="D75" s="11">
        <v>21862.750949999998</v>
      </c>
      <c r="E75" s="12">
        <v>-17.433061283736706</v>
      </c>
      <c r="F75" s="12"/>
      <c r="G75" s="11">
        <v>175213.31752000004</v>
      </c>
      <c r="H75" s="11">
        <v>57926.324050000017</v>
      </c>
      <c r="I75" s="11">
        <v>50756.500090000016</v>
      </c>
      <c r="J75" s="12">
        <v>-12.377488262178105</v>
      </c>
      <c r="L75" s="176"/>
    </row>
    <row r="76" spans="1:14" ht="11.25" customHeight="1" x14ac:dyDescent="0.2">
      <c r="A76" s="9" t="s">
        <v>95</v>
      </c>
      <c r="B76" s="11">
        <v>4836.3193100000017</v>
      </c>
      <c r="C76" s="11">
        <v>1380.0036300000002</v>
      </c>
      <c r="D76" s="11">
        <v>1486.54594</v>
      </c>
      <c r="E76" s="12">
        <v>7.7204369382709359</v>
      </c>
      <c r="F76" s="12"/>
      <c r="G76" s="11">
        <v>27851.48358</v>
      </c>
      <c r="H76" s="11">
        <v>8006.7915000000003</v>
      </c>
      <c r="I76" s="11">
        <v>8780.2194999999992</v>
      </c>
      <c r="J76" s="12">
        <v>9.659649561250589</v>
      </c>
      <c r="L76" s="176"/>
    </row>
    <row r="77" spans="1:14" ht="11.25" customHeight="1" x14ac:dyDescent="0.2">
      <c r="A77" s="9" t="s">
        <v>217</v>
      </c>
      <c r="B77" s="11">
        <v>6148.7552999999998</v>
      </c>
      <c r="C77" s="11">
        <v>1414.3744999999999</v>
      </c>
      <c r="D77" s="11">
        <v>1229.03</v>
      </c>
      <c r="E77" s="12">
        <v>-13.104344005070786</v>
      </c>
      <c r="F77" s="12"/>
      <c r="G77" s="11">
        <v>20707.981499999998</v>
      </c>
      <c r="H77" s="11">
        <v>4528.8026399999999</v>
      </c>
      <c r="I77" s="11">
        <v>3889.3175699999997</v>
      </c>
      <c r="J77" s="12">
        <v>-14.120400486253033</v>
      </c>
      <c r="L77" s="176"/>
    </row>
    <row r="78" spans="1:14" ht="11.25" customHeight="1" x14ac:dyDescent="0.2">
      <c r="A78" s="9" t="s">
        <v>218</v>
      </c>
      <c r="B78" s="11">
        <v>51747.644628000009</v>
      </c>
      <c r="C78" s="11">
        <v>16243.291068</v>
      </c>
      <c r="D78" s="11">
        <v>17545.459460000002</v>
      </c>
      <c r="E78" s="12">
        <v>8.0166536851964167</v>
      </c>
      <c r="F78" s="12"/>
      <c r="G78" s="11">
        <v>116447.96586999999</v>
      </c>
      <c r="H78" s="11">
        <v>37153.713309999992</v>
      </c>
      <c r="I78" s="11">
        <v>41831.177550000022</v>
      </c>
      <c r="J78" s="12">
        <v>12.58949327883488</v>
      </c>
      <c r="L78" s="176"/>
    </row>
    <row r="79" spans="1:14" ht="11.25" customHeight="1" x14ac:dyDescent="0.2">
      <c r="A79" s="9" t="s">
        <v>219</v>
      </c>
      <c r="B79" s="11">
        <v>409.6115256999999</v>
      </c>
      <c r="C79" s="11">
        <v>174.52960569999999</v>
      </c>
      <c r="D79" s="11">
        <v>226.46965000000006</v>
      </c>
      <c r="E79" s="12">
        <v>29.760019276775381</v>
      </c>
      <c r="F79" s="12"/>
      <c r="G79" s="11">
        <v>3138.6550999999995</v>
      </c>
      <c r="H79" s="11">
        <v>1785.3859100000002</v>
      </c>
      <c r="I79" s="11">
        <v>1617.7779500000001</v>
      </c>
      <c r="J79" s="12">
        <v>-9.3877720811631207</v>
      </c>
      <c r="L79" s="176"/>
    </row>
    <row r="80" spans="1:14" ht="11.25" customHeight="1" x14ac:dyDescent="0.2">
      <c r="A80" s="9"/>
      <c r="B80" s="11"/>
      <c r="C80" s="11"/>
      <c r="D80" s="11"/>
      <c r="E80" s="12"/>
      <c r="F80" s="12"/>
      <c r="G80" s="11"/>
      <c r="H80" s="11"/>
      <c r="I80" s="11"/>
      <c r="J80" s="12"/>
      <c r="L80" s="176"/>
    </row>
    <row r="81" spans="1:14" s="20" customFormat="1" ht="11.25" customHeight="1" x14ac:dyDescent="0.2">
      <c r="A81" s="17" t="s">
        <v>291</v>
      </c>
      <c r="B81" s="18">
        <v>14574.585743399999</v>
      </c>
      <c r="C81" s="18">
        <v>2927.0402098</v>
      </c>
      <c r="D81" s="18">
        <v>4182.1918372</v>
      </c>
      <c r="E81" s="16">
        <v>42.881256745214387</v>
      </c>
      <c r="F81" s="16"/>
      <c r="G81" s="18">
        <v>78903.396580000001</v>
      </c>
      <c r="H81" s="18">
        <v>17406.117430000002</v>
      </c>
      <c r="I81" s="18">
        <v>24310.823820000001</v>
      </c>
      <c r="J81" s="16">
        <v>39.668274201686785</v>
      </c>
      <c r="L81" s="175"/>
      <c r="M81" s="173"/>
      <c r="N81" s="173"/>
    </row>
    <row r="82" spans="1:14" ht="11.25" customHeight="1" x14ac:dyDescent="0.2">
      <c r="A82" s="9" t="s">
        <v>220</v>
      </c>
      <c r="B82" s="11">
        <v>14035.519777799998</v>
      </c>
      <c r="C82" s="11">
        <v>2692.1511502999997</v>
      </c>
      <c r="D82" s="11">
        <v>3851.6993345999995</v>
      </c>
      <c r="E82" s="12">
        <v>43.071436912848867</v>
      </c>
      <c r="F82" s="12"/>
      <c r="G82" s="11">
        <v>66162.903300000005</v>
      </c>
      <c r="H82" s="11">
        <v>12915.548470000002</v>
      </c>
      <c r="I82" s="11">
        <v>19788.868779999997</v>
      </c>
      <c r="J82" s="12">
        <v>53.217409434568083</v>
      </c>
      <c r="L82" s="176"/>
    </row>
    <row r="83" spans="1:14" ht="11.25" customHeight="1" x14ac:dyDescent="0.2">
      <c r="A83" s="9" t="s">
        <v>221</v>
      </c>
      <c r="B83" s="11">
        <v>150.59725209999999</v>
      </c>
      <c r="C83" s="11">
        <v>53.397500000000001</v>
      </c>
      <c r="D83" s="11">
        <v>57.560299999999998</v>
      </c>
      <c r="E83" s="12">
        <v>7.7958705931925607</v>
      </c>
      <c r="F83" s="12"/>
      <c r="G83" s="11">
        <v>10455.434789999999</v>
      </c>
      <c r="H83" s="11">
        <v>3397.6286100000007</v>
      </c>
      <c r="I83" s="11">
        <v>3320.4287800000002</v>
      </c>
      <c r="J83" s="12">
        <v>-2.2721679989620895</v>
      </c>
      <c r="L83" s="176"/>
    </row>
    <row r="84" spans="1:14" ht="11.25" customHeight="1" x14ac:dyDescent="0.2">
      <c r="A84" s="9" t="s">
        <v>302</v>
      </c>
      <c r="B84" s="11">
        <v>10.632</v>
      </c>
      <c r="C84" s="11">
        <v>2.5100000000000002</v>
      </c>
      <c r="D84" s="11">
        <v>1.454</v>
      </c>
      <c r="E84" s="12">
        <v>-42.071713147410364</v>
      </c>
      <c r="F84" s="12"/>
      <c r="G84" s="11">
        <v>141.13425000000001</v>
      </c>
      <c r="H84" s="11">
        <v>17.63251</v>
      </c>
      <c r="I84" s="11">
        <v>19.834070000000001</v>
      </c>
      <c r="J84" s="12">
        <v>12.485800376690563</v>
      </c>
      <c r="L84" s="176"/>
    </row>
    <row r="85" spans="1:14" ht="11.25" customHeight="1" x14ac:dyDescent="0.2">
      <c r="A85" s="9" t="s">
        <v>0</v>
      </c>
      <c r="B85" s="11">
        <v>377.83671350000003</v>
      </c>
      <c r="C85" s="11">
        <v>178.9815595</v>
      </c>
      <c r="D85" s="11">
        <v>271.47820260000003</v>
      </c>
      <c r="E85" s="12">
        <v>51.679426281901442</v>
      </c>
      <c r="F85" s="12"/>
      <c r="G85" s="11">
        <v>2143.9242399999998</v>
      </c>
      <c r="H85" s="11">
        <v>1075.3078400000002</v>
      </c>
      <c r="I85" s="11">
        <v>1181.69219</v>
      </c>
      <c r="J85" s="12">
        <v>9.8933855071678778</v>
      </c>
      <c r="L85" s="176"/>
    </row>
    <row r="86" spans="1:14" ht="11.25" customHeight="1" x14ac:dyDescent="0.2">
      <c r="A86" s="9"/>
      <c r="B86" s="11"/>
      <c r="C86" s="11"/>
      <c r="D86" s="11"/>
      <c r="E86" s="12"/>
      <c r="F86" s="12"/>
      <c r="G86" s="11"/>
      <c r="H86" s="11"/>
      <c r="I86" s="11"/>
      <c r="J86" s="12"/>
      <c r="L86" s="176"/>
    </row>
    <row r="87" spans="1:14" s="20" customFormat="1" ht="11.25" customHeight="1" x14ac:dyDescent="0.2">
      <c r="A87" s="17" t="s">
        <v>2</v>
      </c>
      <c r="B87" s="18">
        <v>93969.813891900005</v>
      </c>
      <c r="C87" s="18">
        <v>31061.792529999999</v>
      </c>
      <c r="D87" s="18">
        <v>33407.327940000003</v>
      </c>
      <c r="E87" s="16">
        <v>7.5511914121976247</v>
      </c>
      <c r="F87" s="16"/>
      <c r="G87" s="18">
        <v>147145.30488000001</v>
      </c>
      <c r="H87" s="18">
        <v>47251.739290000012</v>
      </c>
      <c r="I87" s="18">
        <v>58736.513359999997</v>
      </c>
      <c r="J87" s="16">
        <v>24.305505453490326</v>
      </c>
      <c r="L87" s="175"/>
      <c r="M87" s="173"/>
      <c r="N87" s="173"/>
    </row>
    <row r="88" spans="1:14" ht="11.25" customHeight="1" x14ac:dyDescent="0.2">
      <c r="A88" s="9" t="s">
        <v>95</v>
      </c>
      <c r="B88" s="11">
        <v>59613.31738</v>
      </c>
      <c r="C88" s="11">
        <v>19210.0746</v>
      </c>
      <c r="D88" s="11">
        <v>21193.728599999999</v>
      </c>
      <c r="E88" s="12">
        <v>10.326112944923182</v>
      </c>
      <c r="F88" s="12"/>
      <c r="G88" s="11">
        <v>68641.205650000004</v>
      </c>
      <c r="H88" s="11">
        <v>22054.954900000004</v>
      </c>
      <c r="I88" s="11">
        <v>28140.310249999999</v>
      </c>
      <c r="J88" s="12">
        <v>27.591783241415712</v>
      </c>
      <c r="L88" s="176"/>
    </row>
    <row r="89" spans="1:14" ht="11.25" customHeight="1" x14ac:dyDescent="0.2">
      <c r="A89" s="9" t="s">
        <v>222</v>
      </c>
      <c r="B89" s="11">
        <v>21357.180620000003</v>
      </c>
      <c r="C89" s="11">
        <v>6788.9319699999996</v>
      </c>
      <c r="D89" s="11">
        <v>7110.0983799999995</v>
      </c>
      <c r="E89" s="12">
        <v>4.7307354296555246</v>
      </c>
      <c r="F89" s="12"/>
      <c r="G89" s="11">
        <v>45292.654410000017</v>
      </c>
      <c r="H89" s="11">
        <v>11908.515810000001</v>
      </c>
      <c r="I89" s="11">
        <v>18063.224319999998</v>
      </c>
      <c r="J89" s="12">
        <v>51.683254304719242</v>
      </c>
      <c r="L89" s="176"/>
    </row>
    <row r="90" spans="1:14" ht="11.25" customHeight="1" x14ac:dyDescent="0.2">
      <c r="A90" s="9" t="s">
        <v>303</v>
      </c>
      <c r="B90" s="11">
        <v>246.29554999999999</v>
      </c>
      <c r="C90" s="11">
        <v>54.528999999999996</v>
      </c>
      <c r="D90" s="11">
        <v>6.0620000000000003</v>
      </c>
      <c r="E90" s="12">
        <v>-88.882979698875829</v>
      </c>
      <c r="F90" s="12"/>
      <c r="G90" s="11">
        <v>254.67543000000001</v>
      </c>
      <c r="H90" s="11">
        <v>50.103790000000004</v>
      </c>
      <c r="I90" s="11">
        <v>9.3594500000000007</v>
      </c>
      <c r="J90" s="12">
        <v>-81.319876200982009</v>
      </c>
      <c r="L90" s="176"/>
    </row>
    <row r="91" spans="1:14" ht="11.25" customHeight="1" x14ac:dyDescent="0.2">
      <c r="A91" s="9" t="s">
        <v>389</v>
      </c>
      <c r="B91" s="11">
        <v>12753.020341900001</v>
      </c>
      <c r="C91" s="11">
        <v>5008.2569600000006</v>
      </c>
      <c r="D91" s="11">
        <v>5097.4389600000004</v>
      </c>
      <c r="E91" s="12">
        <v>1.7806993673104188</v>
      </c>
      <c r="F91" s="12"/>
      <c r="G91" s="11">
        <v>32956.769390000001</v>
      </c>
      <c r="H91" s="11">
        <v>13238.164790000003</v>
      </c>
      <c r="I91" s="11">
        <v>12523.619340000001</v>
      </c>
      <c r="J91" s="12">
        <v>-5.3976171269582807</v>
      </c>
      <c r="L91" s="176"/>
    </row>
    <row r="92" spans="1:14" s="20" customFormat="1" ht="11.25" customHeight="1" x14ac:dyDescent="0.2">
      <c r="A92" s="17"/>
      <c r="B92" s="18"/>
      <c r="C92" s="18"/>
      <c r="D92" s="18"/>
      <c r="E92" s="16"/>
      <c r="F92" s="16"/>
      <c r="G92" s="18"/>
      <c r="H92" s="18"/>
      <c r="I92" s="18"/>
      <c r="J92" s="12"/>
      <c r="L92" s="175"/>
      <c r="M92" s="173"/>
      <c r="N92" s="173"/>
    </row>
    <row r="93" spans="1:14" s="20" customFormat="1" ht="11.25" customHeight="1" x14ac:dyDescent="0.2">
      <c r="A93" s="17" t="s">
        <v>327</v>
      </c>
      <c r="B93" s="18">
        <v>1946.0228499999998</v>
      </c>
      <c r="C93" s="18">
        <v>809.46834000000001</v>
      </c>
      <c r="D93" s="18">
        <v>1083.0291500999999</v>
      </c>
      <c r="E93" s="16">
        <v>33.795121635022809</v>
      </c>
      <c r="F93" s="16"/>
      <c r="G93" s="18">
        <v>13722.352559999998</v>
      </c>
      <c r="H93" s="18">
        <v>5986.2827200000002</v>
      </c>
      <c r="I93" s="18">
        <v>3077.84555</v>
      </c>
      <c r="J93" s="16">
        <v>-48.585028573458352</v>
      </c>
      <c r="L93" s="175"/>
      <c r="M93" s="173"/>
      <c r="N93" s="173"/>
    </row>
    <row r="94" spans="1:14" x14ac:dyDescent="0.2">
      <c r="A94" s="86"/>
      <c r="B94" s="92"/>
      <c r="C94" s="92"/>
      <c r="D94" s="92"/>
      <c r="E94" s="92"/>
      <c r="F94" s="92"/>
      <c r="G94" s="92"/>
      <c r="H94" s="92"/>
      <c r="I94" s="92"/>
      <c r="J94" s="86"/>
      <c r="L94" s="176"/>
    </row>
    <row r="95" spans="1:14" x14ac:dyDescent="0.2">
      <c r="A95" s="9" t="s">
        <v>450</v>
      </c>
      <c r="B95" s="9"/>
      <c r="C95" s="9"/>
      <c r="D95" s="9"/>
      <c r="E95" s="9"/>
      <c r="F95" s="9"/>
      <c r="G95" s="9"/>
      <c r="H95" s="9"/>
      <c r="I95" s="9"/>
      <c r="J95" s="9"/>
      <c r="L95" s="176"/>
    </row>
    <row r="96" spans="1:14" ht="20.100000000000001" customHeight="1" x14ac:dyDescent="0.25">
      <c r="A96" s="325" t="s">
        <v>164</v>
      </c>
      <c r="B96" s="325"/>
      <c r="C96" s="325"/>
      <c r="D96" s="325"/>
      <c r="E96" s="325"/>
      <c r="F96" s="325"/>
      <c r="G96" s="325"/>
      <c r="H96" s="325"/>
      <c r="I96" s="325"/>
      <c r="J96" s="325"/>
      <c r="L96" s="176"/>
    </row>
    <row r="97" spans="1:21" ht="20.100000000000001" customHeight="1" x14ac:dyDescent="0.25">
      <c r="A97" s="326" t="s">
        <v>159</v>
      </c>
      <c r="B97" s="326"/>
      <c r="C97" s="326"/>
      <c r="D97" s="326"/>
      <c r="E97" s="326"/>
      <c r="F97" s="326"/>
      <c r="G97" s="326"/>
      <c r="H97" s="326"/>
      <c r="I97" s="326"/>
      <c r="J97" s="326"/>
      <c r="L97" s="176"/>
    </row>
    <row r="98" spans="1:21" s="20" customFormat="1" x14ac:dyDescent="0.2">
      <c r="A98" s="17"/>
      <c r="B98" s="327" t="s">
        <v>105</v>
      </c>
      <c r="C98" s="327"/>
      <c r="D98" s="327"/>
      <c r="E98" s="327"/>
      <c r="F98" s="283"/>
      <c r="G98" s="327" t="s">
        <v>462</v>
      </c>
      <c r="H98" s="327"/>
      <c r="I98" s="327"/>
      <c r="J98" s="327"/>
      <c r="K98" s="93"/>
      <c r="L98" s="172"/>
      <c r="M98" s="172"/>
      <c r="N98" s="172"/>
      <c r="O98" s="93"/>
    </row>
    <row r="99" spans="1:21" s="20" customFormat="1" x14ac:dyDescent="0.2">
      <c r="A99" s="17" t="s">
        <v>266</v>
      </c>
      <c r="B99" s="329">
        <v>2017</v>
      </c>
      <c r="C99" s="328" t="s">
        <v>491</v>
      </c>
      <c r="D99" s="328"/>
      <c r="E99" s="328"/>
      <c r="F99" s="283"/>
      <c r="G99" s="329">
        <v>2017</v>
      </c>
      <c r="H99" s="328" t="s">
        <v>491</v>
      </c>
      <c r="I99" s="328"/>
      <c r="J99" s="328"/>
      <c r="K99" s="93"/>
      <c r="L99" s="172"/>
      <c r="M99" s="172"/>
      <c r="N99" s="172"/>
      <c r="O99" s="93"/>
    </row>
    <row r="100" spans="1:21" s="20" customFormat="1" x14ac:dyDescent="0.2">
      <c r="A100" s="125"/>
      <c r="B100" s="330"/>
      <c r="C100" s="263">
        <v>2017</v>
      </c>
      <c r="D100" s="263">
        <v>2018</v>
      </c>
      <c r="E100" s="284" t="s">
        <v>503</v>
      </c>
      <c r="F100" s="127"/>
      <c r="G100" s="330"/>
      <c r="H100" s="263">
        <v>2017</v>
      </c>
      <c r="I100" s="263">
        <v>2018</v>
      </c>
      <c r="J100" s="284" t="s">
        <v>503</v>
      </c>
      <c r="L100" s="173"/>
      <c r="M100" s="173"/>
      <c r="N100" s="173"/>
    </row>
    <row r="101" spans="1:21" x14ac:dyDescent="0.2">
      <c r="A101" s="9"/>
      <c r="B101" s="9"/>
      <c r="C101" s="9"/>
      <c r="D101" s="9"/>
      <c r="E101" s="9"/>
      <c r="F101" s="9"/>
      <c r="G101" s="9"/>
      <c r="H101" s="9"/>
      <c r="I101" s="9"/>
      <c r="J101" s="11"/>
      <c r="L101" s="176"/>
    </row>
    <row r="102" spans="1:21" s="21" customFormat="1" x14ac:dyDescent="0.2">
      <c r="A102" s="88" t="s">
        <v>298</v>
      </c>
      <c r="B102" s="88">
        <v>45604.46375119999</v>
      </c>
      <c r="C102" s="88">
        <v>34778.380843099992</v>
      </c>
      <c r="D102" s="88">
        <v>40430.661901100008</v>
      </c>
      <c r="E102" s="16">
        <v>16.252283519177752</v>
      </c>
      <c r="F102" s="88"/>
      <c r="G102" s="88">
        <v>315688.81355000008</v>
      </c>
      <c r="H102" s="88">
        <v>185972.59582000002</v>
      </c>
      <c r="I102" s="88">
        <v>210384.21339999998</v>
      </c>
      <c r="J102" s="16">
        <v>13.126459558389755</v>
      </c>
      <c r="L102" s="175"/>
      <c r="M102" s="208"/>
      <c r="N102" s="208"/>
    </row>
    <row r="103" spans="1:21" ht="11.25" customHeight="1" x14ac:dyDescent="0.2">
      <c r="A103" s="17"/>
      <c r="B103" s="18"/>
      <c r="C103" s="18"/>
      <c r="D103" s="18"/>
      <c r="E103" s="16"/>
      <c r="F103" s="16"/>
      <c r="G103" s="18"/>
      <c r="H103" s="18"/>
      <c r="I103" s="18"/>
      <c r="J103" s="12"/>
      <c r="K103" s="85"/>
      <c r="L103" s="178"/>
      <c r="M103" s="171"/>
      <c r="N103" s="171"/>
      <c r="O103" s="85"/>
      <c r="P103" s="85"/>
      <c r="Q103" s="85"/>
      <c r="R103" s="85"/>
      <c r="S103" s="85"/>
      <c r="T103" s="85"/>
      <c r="U103" s="85"/>
    </row>
    <row r="104" spans="1:21" ht="11.25" customHeight="1" x14ac:dyDescent="0.2">
      <c r="A104" s="9" t="s">
        <v>304</v>
      </c>
      <c r="B104" s="11">
        <v>715</v>
      </c>
      <c r="C104" s="11">
        <v>0</v>
      </c>
      <c r="D104" s="11">
        <v>0</v>
      </c>
      <c r="E104" s="12" t="s">
        <v>506</v>
      </c>
      <c r="F104" s="16"/>
      <c r="G104" s="11">
        <v>684.75049999999999</v>
      </c>
      <c r="H104" s="11">
        <v>0</v>
      </c>
      <c r="I104" s="11">
        <v>0</v>
      </c>
      <c r="J104" s="12" t="s">
        <v>506</v>
      </c>
      <c r="K104" s="85"/>
      <c r="L104" s="178"/>
      <c r="M104" s="171"/>
      <c r="N104" s="171"/>
      <c r="O104" s="85"/>
      <c r="P104" s="85"/>
      <c r="Q104" s="85"/>
      <c r="R104" s="85"/>
      <c r="S104" s="85"/>
      <c r="T104" s="85"/>
      <c r="U104" s="85"/>
    </row>
    <row r="105" spans="1:21" ht="11.25" customHeight="1" x14ac:dyDescent="0.2">
      <c r="A105" s="9" t="s">
        <v>328</v>
      </c>
      <c r="B105" s="11">
        <v>339.77246000000002</v>
      </c>
      <c r="C105" s="11">
        <v>339.77246000000002</v>
      </c>
      <c r="D105" s="11">
        <v>142.51400000000001</v>
      </c>
      <c r="E105" s="12">
        <v>-58.056047273519461</v>
      </c>
      <c r="F105" s="16"/>
      <c r="G105" s="11">
        <v>469.31966000000006</v>
      </c>
      <c r="H105" s="11">
        <v>469.31966000000006</v>
      </c>
      <c r="I105" s="11">
        <v>199.94854000000001</v>
      </c>
      <c r="J105" s="12">
        <v>-57.396086922930103</v>
      </c>
      <c r="K105" s="85"/>
      <c r="L105" s="178"/>
      <c r="M105" s="171"/>
      <c r="N105" s="171"/>
      <c r="O105" s="85"/>
      <c r="P105" s="85"/>
      <c r="Q105" s="85"/>
      <c r="R105" s="85"/>
      <c r="S105" s="85"/>
      <c r="T105" s="85"/>
      <c r="U105" s="85"/>
    </row>
    <row r="106" spans="1:21" ht="11.25" customHeight="1" x14ac:dyDescent="0.2">
      <c r="A106" s="9" t="s">
        <v>376</v>
      </c>
      <c r="B106" s="11">
        <v>1747.5138400000001</v>
      </c>
      <c r="C106" s="11">
        <v>1314.2393999999999</v>
      </c>
      <c r="D106" s="11">
        <v>373.826955</v>
      </c>
      <c r="E106" s="12">
        <v>-71.555642373832342</v>
      </c>
      <c r="F106" s="16"/>
      <c r="G106" s="11">
        <v>5067.2413599999991</v>
      </c>
      <c r="H106" s="11">
        <v>3199.11787</v>
      </c>
      <c r="I106" s="11">
        <v>1108.4100000000001</v>
      </c>
      <c r="J106" s="12">
        <v>-65.352636412862154</v>
      </c>
      <c r="K106" s="85"/>
      <c r="L106" s="178"/>
      <c r="M106" s="171"/>
      <c r="N106" s="171"/>
      <c r="O106" s="85"/>
      <c r="P106" s="85"/>
      <c r="Q106" s="85"/>
      <c r="R106" s="85"/>
      <c r="S106" s="85"/>
      <c r="T106" s="85"/>
      <c r="U106" s="85"/>
    </row>
    <row r="107" spans="1:21" ht="11.25" customHeight="1" x14ac:dyDescent="0.2">
      <c r="A107" s="9" t="s">
        <v>335</v>
      </c>
      <c r="B107" s="11">
        <v>245.677988</v>
      </c>
      <c r="C107" s="11">
        <v>51.967724000000004</v>
      </c>
      <c r="D107" s="11">
        <v>82.629070000000013</v>
      </c>
      <c r="E107" s="12">
        <v>59.000748233653667</v>
      </c>
      <c r="F107" s="16"/>
      <c r="G107" s="11">
        <v>4096.8846999999996</v>
      </c>
      <c r="H107" s="11">
        <v>1461.6537700000001</v>
      </c>
      <c r="I107" s="11">
        <v>951.34595000000013</v>
      </c>
      <c r="J107" s="12">
        <v>-34.913043736753053</v>
      </c>
      <c r="K107" s="85"/>
      <c r="L107" s="178"/>
      <c r="M107" s="171"/>
      <c r="N107" s="171"/>
      <c r="O107" s="85"/>
      <c r="P107" s="85"/>
      <c r="Q107" s="85"/>
      <c r="R107" s="85"/>
      <c r="S107" s="85"/>
      <c r="T107" s="85"/>
      <c r="U107" s="85"/>
    </row>
    <row r="108" spans="1:21" ht="11.25" customHeight="1" x14ac:dyDescent="0.2">
      <c r="A108" s="9" t="s">
        <v>305</v>
      </c>
      <c r="B108" s="11">
        <v>0</v>
      </c>
      <c r="C108" s="11">
        <v>0</v>
      </c>
      <c r="D108" s="11">
        <v>44.600999999999999</v>
      </c>
      <c r="E108" s="12" t="s">
        <v>506</v>
      </c>
      <c r="F108" s="16"/>
      <c r="G108" s="11">
        <v>0</v>
      </c>
      <c r="H108" s="11">
        <v>0</v>
      </c>
      <c r="I108" s="11">
        <v>33.948099999999997</v>
      </c>
      <c r="J108" s="12" t="s">
        <v>506</v>
      </c>
      <c r="K108" s="85"/>
      <c r="L108" s="178"/>
      <c r="M108" s="171"/>
      <c r="N108" s="171"/>
      <c r="O108" s="85"/>
      <c r="P108" s="85"/>
      <c r="Q108" s="85"/>
      <c r="R108" s="85"/>
      <c r="S108" s="85"/>
      <c r="T108" s="85"/>
      <c r="U108" s="85"/>
    </row>
    <row r="109" spans="1:21" ht="11.25" customHeight="1" x14ac:dyDescent="0.2">
      <c r="A109" s="9" t="s">
        <v>81</v>
      </c>
      <c r="B109" s="11">
        <v>7.1739499999999996</v>
      </c>
      <c r="C109" s="11">
        <v>7.1739499999999996</v>
      </c>
      <c r="D109" s="11">
        <v>11.3</v>
      </c>
      <c r="E109" s="12">
        <v>57.514340077642032</v>
      </c>
      <c r="F109" s="16"/>
      <c r="G109" s="11">
        <v>13.51557</v>
      </c>
      <c r="H109" s="11">
        <v>13.51557</v>
      </c>
      <c r="I109" s="11">
        <v>3.4743600000000003</v>
      </c>
      <c r="J109" s="12">
        <v>-74.293647992648474</v>
      </c>
      <c r="K109" s="85"/>
      <c r="L109" s="178"/>
      <c r="M109" s="171"/>
      <c r="N109" s="171"/>
      <c r="O109" s="85"/>
      <c r="P109" s="85"/>
      <c r="Q109" s="85"/>
      <c r="R109" s="85"/>
      <c r="S109" s="85"/>
      <c r="T109" s="85"/>
      <c r="U109" s="85"/>
    </row>
    <row r="110" spans="1:21" ht="11.25" customHeight="1" x14ac:dyDescent="0.2">
      <c r="A110" s="9" t="s">
        <v>377</v>
      </c>
      <c r="B110" s="11">
        <v>21991.563854999997</v>
      </c>
      <c r="C110" s="11">
        <v>18432.793460999994</v>
      </c>
      <c r="D110" s="11">
        <v>20083.050151999996</v>
      </c>
      <c r="E110" s="12">
        <v>8.95283015290984</v>
      </c>
      <c r="F110" s="16"/>
      <c r="G110" s="11">
        <v>81808.875719999996</v>
      </c>
      <c r="H110" s="11">
        <v>68920.306710000004</v>
      </c>
      <c r="I110" s="11">
        <v>65299.681649999984</v>
      </c>
      <c r="J110" s="12">
        <v>-5.2533501849240594</v>
      </c>
      <c r="K110" s="85"/>
      <c r="L110" s="178"/>
      <c r="M110" s="171"/>
      <c r="N110" s="171"/>
      <c r="O110" s="85"/>
      <c r="P110" s="85"/>
      <c r="Q110" s="85"/>
      <c r="R110" s="85"/>
      <c r="S110" s="85"/>
      <c r="T110" s="85"/>
      <c r="U110" s="85"/>
    </row>
    <row r="111" spans="1:21" ht="11.25" customHeight="1" x14ac:dyDescent="0.2">
      <c r="A111" s="9" t="s">
        <v>369</v>
      </c>
      <c r="B111" s="11">
        <v>794.3</v>
      </c>
      <c r="C111" s="11">
        <v>688.3</v>
      </c>
      <c r="D111" s="11">
        <v>1137.912</v>
      </c>
      <c r="E111" s="12">
        <v>65.322097922417555</v>
      </c>
      <c r="F111" s="16"/>
      <c r="G111" s="11">
        <v>630.32650000000001</v>
      </c>
      <c r="H111" s="11">
        <v>541.66549999999995</v>
      </c>
      <c r="I111" s="11">
        <v>850.74191999999994</v>
      </c>
      <c r="J111" s="12">
        <v>57.060385053137054</v>
      </c>
      <c r="K111" s="85"/>
      <c r="L111" s="178"/>
      <c r="M111" s="171"/>
      <c r="N111" s="171"/>
      <c r="O111" s="85"/>
      <c r="P111" s="85"/>
      <c r="Q111" s="85"/>
      <c r="R111" s="85"/>
      <c r="S111" s="85"/>
      <c r="T111" s="85"/>
      <c r="U111" s="85"/>
    </row>
    <row r="112" spans="1:21" ht="11.25" customHeight="1" x14ac:dyDescent="0.2">
      <c r="A112" s="9" t="s">
        <v>340</v>
      </c>
      <c r="B112" s="11">
        <v>2.8000000000000003E-4</v>
      </c>
      <c r="C112" s="11">
        <v>2.8000000000000003E-4</v>
      </c>
      <c r="D112" s="11">
        <v>0.35310000000000002</v>
      </c>
      <c r="E112" s="12">
        <v>126007.14285714284</v>
      </c>
      <c r="F112" s="16"/>
      <c r="G112" s="11">
        <v>1.08778</v>
      </c>
      <c r="H112" s="11">
        <v>1.08778</v>
      </c>
      <c r="I112" s="11">
        <v>0.43802999999999997</v>
      </c>
      <c r="J112" s="12">
        <v>-59.731747228299845</v>
      </c>
      <c r="K112" s="85"/>
      <c r="L112" s="178"/>
      <c r="M112" s="171"/>
      <c r="N112" s="171"/>
      <c r="O112" s="85"/>
      <c r="P112" s="85"/>
      <c r="Q112" s="85"/>
      <c r="R112" s="85"/>
      <c r="S112" s="85"/>
      <c r="T112" s="85"/>
      <c r="U112" s="85"/>
    </row>
    <row r="113" spans="1:21" ht="11.25" customHeight="1" x14ac:dyDescent="0.2">
      <c r="A113" s="9" t="s">
        <v>378</v>
      </c>
      <c r="B113" s="11">
        <v>7708.1022939999993</v>
      </c>
      <c r="C113" s="11">
        <v>7417.4633799999992</v>
      </c>
      <c r="D113" s="11">
        <v>6127.2482699999991</v>
      </c>
      <c r="E113" s="12">
        <v>-17.394290256678019</v>
      </c>
      <c r="F113" s="16"/>
      <c r="G113" s="11">
        <v>12700.167410000002</v>
      </c>
      <c r="H113" s="11">
        <v>12202.794130000002</v>
      </c>
      <c r="I113" s="11">
        <v>10717.690949999997</v>
      </c>
      <c r="J113" s="12">
        <v>-12.170189582637875</v>
      </c>
      <c r="K113" s="85"/>
      <c r="L113" s="178"/>
      <c r="M113" s="171"/>
      <c r="N113" s="171"/>
      <c r="O113" s="85"/>
      <c r="P113" s="85"/>
      <c r="Q113" s="85"/>
      <c r="R113" s="85"/>
      <c r="S113" s="85"/>
      <c r="T113" s="85"/>
      <c r="U113" s="85"/>
    </row>
    <row r="114" spans="1:21" ht="11.25" customHeight="1" x14ac:dyDescent="0.2">
      <c r="A114" s="9" t="s">
        <v>306</v>
      </c>
      <c r="B114" s="11">
        <v>4477.3213250000008</v>
      </c>
      <c r="C114" s="11">
        <v>4434.5635999999995</v>
      </c>
      <c r="D114" s="11">
        <v>7172.3933070000003</v>
      </c>
      <c r="E114" s="12">
        <v>61.738424655810576</v>
      </c>
      <c r="F114" s="16"/>
      <c r="G114" s="11">
        <v>13436.917970000002</v>
      </c>
      <c r="H114" s="11">
        <v>12318.222580000001</v>
      </c>
      <c r="I114" s="11">
        <v>20115.669099999999</v>
      </c>
      <c r="J114" s="12">
        <v>63.300094387480982</v>
      </c>
      <c r="K114" s="85"/>
      <c r="L114" s="178"/>
      <c r="M114" s="171"/>
      <c r="N114" s="171"/>
      <c r="O114" s="85"/>
      <c r="P114" s="85"/>
      <c r="Q114" s="85"/>
      <c r="R114" s="85"/>
      <c r="S114" s="85"/>
      <c r="T114" s="85"/>
      <c r="U114" s="85"/>
    </row>
    <row r="115" spans="1:21" ht="11.25" customHeight="1" x14ac:dyDescent="0.2">
      <c r="A115" s="9" t="s">
        <v>307</v>
      </c>
      <c r="B115" s="11">
        <v>4819.1322400000008</v>
      </c>
      <c r="C115" s="11">
        <v>1213.4704400000003</v>
      </c>
      <c r="D115" s="11">
        <v>4109.7283066</v>
      </c>
      <c r="E115" s="12">
        <v>238.67560108015476</v>
      </c>
      <c r="F115" s="16"/>
      <c r="G115" s="11">
        <v>21233.983740000007</v>
      </c>
      <c r="H115" s="11">
        <v>6159.2557400000014</v>
      </c>
      <c r="I115" s="11">
        <v>14779.753699999999</v>
      </c>
      <c r="J115" s="12">
        <v>139.96005887555492</v>
      </c>
      <c r="K115" s="85"/>
      <c r="L115" s="178"/>
      <c r="M115" s="171"/>
      <c r="N115" s="171"/>
      <c r="O115" s="85"/>
      <c r="P115" s="85"/>
      <c r="Q115" s="85"/>
      <c r="R115" s="85"/>
      <c r="S115" s="85"/>
      <c r="T115" s="85"/>
      <c r="U115" s="85"/>
    </row>
    <row r="116" spans="1:21" ht="11.25" customHeight="1" x14ac:dyDescent="0.2">
      <c r="A116" s="9" t="s">
        <v>308</v>
      </c>
      <c r="B116" s="11">
        <v>20.927499999999998</v>
      </c>
      <c r="C116" s="11">
        <v>20.927499999999998</v>
      </c>
      <c r="D116" s="11">
        <v>17.0184</v>
      </c>
      <c r="E116" s="12">
        <v>-18.679249790944937</v>
      </c>
      <c r="F116" s="16"/>
      <c r="G116" s="11">
        <v>71.932289999999995</v>
      </c>
      <c r="H116" s="11">
        <v>71.932289999999995</v>
      </c>
      <c r="I116" s="11">
        <v>50.556100000000001</v>
      </c>
      <c r="J116" s="12">
        <v>-29.717099233181642</v>
      </c>
      <c r="K116" s="85"/>
      <c r="L116" s="178"/>
      <c r="M116" s="171"/>
      <c r="N116" s="171"/>
      <c r="O116" s="85"/>
      <c r="P116" s="85"/>
      <c r="Q116" s="85"/>
      <c r="R116" s="85"/>
      <c r="S116" s="85"/>
      <c r="T116" s="85"/>
      <c r="U116" s="85"/>
    </row>
    <row r="117" spans="1:21" ht="11.25" customHeight="1" x14ac:dyDescent="0.2">
      <c r="A117" s="9" t="s">
        <v>309</v>
      </c>
      <c r="B117" s="11">
        <v>0</v>
      </c>
      <c r="C117" s="11">
        <v>0</v>
      </c>
      <c r="D117" s="11">
        <v>1.9730000000000001E-2</v>
      </c>
      <c r="E117" s="12" t="s">
        <v>506</v>
      </c>
      <c r="F117" s="16"/>
      <c r="G117" s="11">
        <v>0</v>
      </c>
      <c r="H117" s="11">
        <v>0</v>
      </c>
      <c r="I117" s="11">
        <v>23.675999999999998</v>
      </c>
      <c r="J117" s="12" t="s">
        <v>506</v>
      </c>
      <c r="K117" s="85"/>
      <c r="L117" s="178"/>
      <c r="M117" s="171"/>
      <c r="N117" s="171"/>
      <c r="O117" s="85"/>
      <c r="P117" s="85"/>
      <c r="Q117" s="85"/>
      <c r="R117" s="85"/>
      <c r="S117" s="85"/>
      <c r="T117" s="85"/>
      <c r="U117" s="85"/>
    </row>
    <row r="118" spans="1:21" ht="11.25" customHeight="1" x14ac:dyDescent="0.2">
      <c r="A118" s="9" t="s">
        <v>334</v>
      </c>
      <c r="B118" s="11">
        <v>0</v>
      </c>
      <c r="C118" s="11">
        <v>0</v>
      </c>
      <c r="D118" s="11">
        <v>0</v>
      </c>
      <c r="E118" s="12" t="s">
        <v>506</v>
      </c>
      <c r="F118" s="16"/>
      <c r="G118" s="11">
        <v>0</v>
      </c>
      <c r="H118" s="11">
        <v>0</v>
      </c>
      <c r="I118" s="11">
        <v>0</v>
      </c>
      <c r="J118" s="12" t="s">
        <v>506</v>
      </c>
      <c r="K118" s="85"/>
      <c r="L118" s="178"/>
      <c r="M118" s="171"/>
      <c r="N118" s="171"/>
      <c r="O118" s="85"/>
      <c r="P118" s="85"/>
      <c r="Q118" s="85"/>
      <c r="R118" s="85"/>
      <c r="S118" s="85"/>
      <c r="T118" s="85"/>
      <c r="U118" s="85"/>
    </row>
    <row r="119" spans="1:21" ht="11.25" customHeight="1" x14ac:dyDescent="0.2">
      <c r="A119" s="9" t="s">
        <v>310</v>
      </c>
      <c r="B119" s="11">
        <v>0.14207999999999998</v>
      </c>
      <c r="C119" s="11">
        <v>0</v>
      </c>
      <c r="D119" s="11">
        <v>4.0807000000000002</v>
      </c>
      <c r="E119" s="12" t="s">
        <v>506</v>
      </c>
      <c r="F119" s="16"/>
      <c r="G119" s="11">
        <v>9.4749999999999996</v>
      </c>
      <c r="H119" s="11">
        <v>0</v>
      </c>
      <c r="I119" s="11">
        <v>7.56433</v>
      </c>
      <c r="J119" s="12" t="s">
        <v>506</v>
      </c>
      <c r="K119" s="85"/>
      <c r="L119" s="178"/>
      <c r="M119" s="171"/>
      <c r="N119" s="171"/>
      <c r="O119" s="85"/>
      <c r="P119" s="85"/>
      <c r="Q119" s="85"/>
      <c r="R119" s="85"/>
      <c r="S119" s="85"/>
      <c r="T119" s="85"/>
      <c r="U119" s="85"/>
    </row>
    <row r="120" spans="1:21" ht="11.25" customHeight="1" x14ac:dyDescent="0.2">
      <c r="A120" s="9" t="s">
        <v>379</v>
      </c>
      <c r="B120" s="11">
        <v>788.38146999999992</v>
      </c>
      <c r="C120" s="11">
        <v>69.643069999999994</v>
      </c>
      <c r="D120" s="11">
        <v>177</v>
      </c>
      <c r="E120" s="12">
        <v>154.1530693577983</v>
      </c>
      <c r="F120" s="12"/>
      <c r="G120" s="11">
        <v>3698.8163200000004</v>
      </c>
      <c r="H120" s="11">
        <v>295.89113000000003</v>
      </c>
      <c r="I120" s="11">
        <v>414.73950999999994</v>
      </c>
      <c r="J120" s="12">
        <v>40.166253040434128</v>
      </c>
      <c r="K120" s="265"/>
      <c r="L120" s="265"/>
      <c r="M120" s="265"/>
      <c r="N120" s="265"/>
      <c r="O120" s="265"/>
      <c r="P120" s="85"/>
      <c r="Q120" s="85"/>
      <c r="R120" s="85"/>
      <c r="S120" s="85"/>
      <c r="T120" s="85"/>
      <c r="U120" s="85"/>
    </row>
    <row r="121" spans="1:21" ht="11.25" customHeight="1" x14ac:dyDescent="0.2">
      <c r="A121" s="9" t="s">
        <v>311</v>
      </c>
      <c r="B121" s="11">
        <v>1231.0289309999996</v>
      </c>
      <c r="C121" s="11">
        <v>456.51769200000007</v>
      </c>
      <c r="D121" s="11">
        <v>644.78443899999979</v>
      </c>
      <c r="E121" s="12">
        <v>41.239748272450214</v>
      </c>
      <c r="F121" s="12"/>
      <c r="G121" s="11">
        <v>152317.29216000004</v>
      </c>
      <c r="H121" s="11">
        <v>71253.089959999998</v>
      </c>
      <c r="I121" s="11">
        <v>87497.142259999979</v>
      </c>
      <c r="J121" s="12">
        <v>22.79768120809787</v>
      </c>
      <c r="L121" s="176"/>
    </row>
    <row r="122" spans="1:21" ht="11.25" customHeight="1" x14ac:dyDescent="0.2">
      <c r="A122" s="9" t="s">
        <v>312</v>
      </c>
      <c r="B122" s="11">
        <v>33.920973399999994</v>
      </c>
      <c r="C122" s="11">
        <v>3.2852700000000001</v>
      </c>
      <c r="D122" s="11">
        <v>0.47525000000000001</v>
      </c>
      <c r="E122" s="12">
        <v>-85.533913498738315</v>
      </c>
      <c r="F122" s="12"/>
      <c r="G122" s="11">
        <v>1161.1651399999998</v>
      </c>
      <c r="H122" s="11">
        <v>507.37705</v>
      </c>
      <c r="I122" s="11">
        <v>340.75975</v>
      </c>
      <c r="J122" s="12">
        <v>-32.838950835478272</v>
      </c>
      <c r="L122" s="176"/>
    </row>
    <row r="123" spans="1:21" x14ac:dyDescent="0.2">
      <c r="A123" s="9" t="s">
        <v>336</v>
      </c>
      <c r="B123" s="11">
        <v>22.053234799999998</v>
      </c>
      <c r="C123" s="11">
        <v>6.6002860999999999</v>
      </c>
      <c r="D123" s="11">
        <v>3.3587015</v>
      </c>
      <c r="E123" s="12">
        <v>-49.112789216818953</v>
      </c>
      <c r="F123" s="12"/>
      <c r="G123" s="11">
        <v>16401.204159999998</v>
      </c>
      <c r="H123" s="11">
        <v>7651.6316799999986</v>
      </c>
      <c r="I123" s="11">
        <v>7205.61859</v>
      </c>
      <c r="J123" s="12">
        <v>-5.8289931958669285</v>
      </c>
      <c r="L123" s="176"/>
    </row>
    <row r="124" spans="1:21" x14ac:dyDescent="0.2">
      <c r="A124" s="9"/>
      <c r="B124" s="11"/>
      <c r="C124" s="11"/>
      <c r="D124" s="11"/>
      <c r="E124" s="12"/>
      <c r="F124" s="12"/>
      <c r="G124" s="11"/>
      <c r="H124" s="11"/>
      <c r="I124" s="11"/>
      <c r="J124" s="12"/>
      <c r="L124" s="176"/>
    </row>
    <row r="125" spans="1:21" x14ac:dyDescent="0.2">
      <c r="A125" s="17" t="s">
        <v>411</v>
      </c>
      <c r="B125" s="18">
        <v>662.45132999999998</v>
      </c>
      <c r="C125" s="18">
        <v>321.66233</v>
      </c>
      <c r="D125" s="18">
        <v>298.36852000000005</v>
      </c>
      <c r="E125" s="16">
        <v>-7.2416965953084826</v>
      </c>
      <c r="F125" s="16"/>
      <c r="G125" s="18">
        <v>1885.8575700000001</v>
      </c>
      <c r="H125" s="18">
        <v>905.73440000000005</v>
      </c>
      <c r="I125" s="18">
        <v>783.05456000000004</v>
      </c>
      <c r="J125" s="16">
        <v>-13.54479193900552</v>
      </c>
      <c r="L125" s="176"/>
    </row>
    <row r="126" spans="1:21" x14ac:dyDescent="0.2">
      <c r="A126" s="86"/>
      <c r="B126" s="92"/>
      <c r="C126" s="92"/>
      <c r="D126" s="92"/>
      <c r="E126" s="92"/>
      <c r="F126" s="92"/>
      <c r="G126" s="92"/>
      <c r="H126" s="92"/>
      <c r="I126" s="92"/>
      <c r="J126" s="86"/>
      <c r="L126" s="176"/>
    </row>
    <row r="127" spans="1:21" x14ac:dyDescent="0.2">
      <c r="A127" s="9" t="s">
        <v>450</v>
      </c>
      <c r="B127" s="9"/>
      <c r="C127" s="9"/>
      <c r="D127" s="9"/>
      <c r="E127" s="9"/>
      <c r="F127" s="9"/>
      <c r="G127" s="9"/>
      <c r="H127" s="9"/>
      <c r="I127" s="9"/>
      <c r="J127" s="9"/>
      <c r="L127" s="176"/>
    </row>
    <row r="128" spans="1:21" ht="20.100000000000001" customHeight="1" x14ac:dyDescent="0.25">
      <c r="A128" s="325" t="s">
        <v>167</v>
      </c>
      <c r="B128" s="325"/>
      <c r="C128" s="325"/>
      <c r="D128" s="325"/>
      <c r="E128" s="325"/>
      <c r="F128" s="325"/>
      <c r="G128" s="325"/>
      <c r="H128" s="325"/>
      <c r="I128" s="325"/>
      <c r="J128" s="325"/>
      <c r="L128" s="176"/>
    </row>
    <row r="129" spans="1:20" ht="20.100000000000001" customHeight="1" x14ac:dyDescent="0.25">
      <c r="A129" s="326" t="s">
        <v>160</v>
      </c>
      <c r="B129" s="326"/>
      <c r="C129" s="326"/>
      <c r="D129" s="326"/>
      <c r="E129" s="326"/>
      <c r="F129" s="326"/>
      <c r="G129" s="326"/>
      <c r="H129" s="326"/>
      <c r="I129" s="326"/>
      <c r="J129" s="326"/>
      <c r="L129" s="176"/>
    </row>
    <row r="130" spans="1:20" s="20" customFormat="1" x14ac:dyDescent="0.2">
      <c r="A130" s="17"/>
      <c r="B130" s="327" t="s">
        <v>313</v>
      </c>
      <c r="C130" s="327"/>
      <c r="D130" s="327"/>
      <c r="E130" s="327"/>
      <c r="F130" s="283"/>
      <c r="G130" s="327" t="s">
        <v>462</v>
      </c>
      <c r="H130" s="327"/>
      <c r="I130" s="327"/>
      <c r="J130" s="327"/>
      <c r="K130" s="93"/>
      <c r="L130" s="172"/>
      <c r="M130" s="172"/>
      <c r="N130" s="172"/>
      <c r="O130" s="93"/>
    </row>
    <row r="131" spans="1:20" s="20" customFormat="1" x14ac:dyDescent="0.2">
      <c r="A131" s="17" t="s">
        <v>266</v>
      </c>
      <c r="B131" s="329">
        <v>2017</v>
      </c>
      <c r="C131" s="328" t="s">
        <v>491</v>
      </c>
      <c r="D131" s="328"/>
      <c r="E131" s="328"/>
      <c r="F131" s="283"/>
      <c r="G131" s="329">
        <v>2017</v>
      </c>
      <c r="H131" s="328" t="s">
        <v>491</v>
      </c>
      <c r="I131" s="328"/>
      <c r="J131" s="328"/>
      <c r="K131" s="93"/>
      <c r="L131" s="172"/>
      <c r="M131" s="172"/>
      <c r="N131" s="172"/>
      <c r="O131" s="93"/>
    </row>
    <row r="132" spans="1:20" s="20" customFormat="1" x14ac:dyDescent="0.2">
      <c r="A132" s="125"/>
      <c r="B132" s="330"/>
      <c r="C132" s="263">
        <v>2017</v>
      </c>
      <c r="D132" s="263">
        <v>2018</v>
      </c>
      <c r="E132" s="284" t="s">
        <v>503</v>
      </c>
      <c r="F132" s="127"/>
      <c r="G132" s="330"/>
      <c r="H132" s="263">
        <v>2017</v>
      </c>
      <c r="I132" s="263">
        <v>2018</v>
      </c>
      <c r="J132" s="284" t="s">
        <v>503</v>
      </c>
      <c r="L132" s="173"/>
      <c r="M132" s="173"/>
      <c r="N132" s="173"/>
    </row>
    <row r="133" spans="1:20" ht="11.25" customHeight="1" x14ac:dyDescent="0.2">
      <c r="A133" s="9"/>
      <c r="B133" s="11"/>
      <c r="C133" s="11"/>
      <c r="D133" s="11"/>
      <c r="E133" s="12"/>
      <c r="F133" s="12"/>
      <c r="G133" s="11"/>
      <c r="H133" s="11"/>
      <c r="I133" s="11"/>
      <c r="J133" s="12"/>
      <c r="L133" s="176"/>
    </row>
    <row r="134" spans="1:20" s="21" customFormat="1" x14ac:dyDescent="0.2">
      <c r="A134" s="88" t="s">
        <v>299</v>
      </c>
      <c r="B134" s="88">
        <v>179729.69821099998</v>
      </c>
      <c r="C134" s="88">
        <v>40238.483499999988</v>
      </c>
      <c r="D134" s="88">
        <v>42300.591899999999</v>
      </c>
      <c r="E134" s="16">
        <v>5.1247169888994648</v>
      </c>
      <c r="F134" s="88"/>
      <c r="G134" s="88">
        <v>41771.567160000006</v>
      </c>
      <c r="H134" s="88">
        <v>5641.5363200000002</v>
      </c>
      <c r="I134" s="88">
        <v>4538.1953600000006</v>
      </c>
      <c r="J134" s="16">
        <v>-19.557455583304645</v>
      </c>
      <c r="L134" s="209"/>
      <c r="M134" s="208"/>
      <c r="N134" s="208"/>
    </row>
    <row r="135" spans="1:20" ht="11.25" customHeight="1" x14ac:dyDescent="0.2">
      <c r="A135" s="17"/>
      <c r="B135" s="18"/>
      <c r="C135" s="18"/>
      <c r="D135" s="18"/>
      <c r="E135" s="16"/>
      <c r="F135" s="16"/>
      <c r="G135" s="18"/>
      <c r="H135" s="18"/>
      <c r="I135" s="18"/>
      <c r="J135" s="12"/>
      <c r="K135" s="85"/>
      <c r="L135" s="178"/>
      <c r="M135" s="171"/>
      <c r="N135" s="171"/>
      <c r="O135" s="85"/>
      <c r="P135" s="85"/>
      <c r="Q135" s="85"/>
      <c r="R135" s="85"/>
      <c r="S135" s="85"/>
      <c r="T135" s="85"/>
    </row>
    <row r="136" spans="1:20" s="20" customFormat="1" ht="11.25" customHeight="1" x14ac:dyDescent="0.2">
      <c r="A136" s="217" t="s">
        <v>314</v>
      </c>
      <c r="B136" s="18">
        <v>175039.12349999999</v>
      </c>
      <c r="C136" s="18">
        <v>35817.867999999995</v>
      </c>
      <c r="D136" s="18">
        <v>40532.630999999994</v>
      </c>
      <c r="E136" s="16">
        <v>13.163159236613424</v>
      </c>
      <c r="F136" s="16"/>
      <c r="G136" s="18">
        <v>34303.338690000004</v>
      </c>
      <c r="H136" s="18">
        <v>3631.2679000000003</v>
      </c>
      <c r="I136" s="18">
        <v>3137.2970999999998</v>
      </c>
      <c r="J136" s="16">
        <v>-13.603259621797676</v>
      </c>
      <c r="K136" s="266"/>
      <c r="L136" s="266"/>
      <c r="M136" s="264"/>
      <c r="N136" s="264"/>
      <c r="O136" s="264"/>
      <c r="P136" s="93"/>
      <c r="Q136" s="93"/>
      <c r="R136" s="93"/>
      <c r="S136" s="93"/>
      <c r="T136" s="93"/>
    </row>
    <row r="137" spans="1:20" ht="11.25" customHeight="1" x14ac:dyDescent="0.2">
      <c r="A137" s="218" t="s">
        <v>122</v>
      </c>
      <c r="B137" s="11">
        <v>135614.6545</v>
      </c>
      <c r="C137" s="11">
        <v>25164.994999999999</v>
      </c>
      <c r="D137" s="11">
        <v>16190.630999999999</v>
      </c>
      <c r="E137" s="12">
        <v>-35.662093316529564</v>
      </c>
      <c r="F137" s="16"/>
      <c r="G137" s="11">
        <v>30282.115380000003</v>
      </c>
      <c r="H137" s="11">
        <v>2488.5982300000001</v>
      </c>
      <c r="I137" s="11">
        <v>1530.2301</v>
      </c>
      <c r="J137" s="12">
        <v>-38.51035970559218</v>
      </c>
      <c r="K137" s="85"/>
      <c r="L137" s="178"/>
      <c r="M137" s="171"/>
      <c r="N137" s="171"/>
      <c r="O137" s="85"/>
      <c r="P137" s="85"/>
      <c r="Q137" s="85"/>
      <c r="R137" s="85"/>
      <c r="S137" s="85"/>
      <c r="T137" s="85"/>
    </row>
    <row r="138" spans="1:20" ht="11.25" customHeight="1" x14ac:dyDescent="0.2">
      <c r="A138" s="218" t="s">
        <v>123</v>
      </c>
      <c r="B138" s="11">
        <v>36680.773000000001</v>
      </c>
      <c r="C138" s="11">
        <v>10519.522999999999</v>
      </c>
      <c r="D138" s="11">
        <v>24231.3</v>
      </c>
      <c r="E138" s="12">
        <v>130.34599572623208</v>
      </c>
      <c r="F138" s="16"/>
      <c r="G138" s="11">
        <v>3900.6025200000004</v>
      </c>
      <c r="H138" s="11">
        <v>1132.31682</v>
      </c>
      <c r="I138" s="11">
        <v>1600.396</v>
      </c>
      <c r="J138" s="12">
        <v>41.338181305122703</v>
      </c>
      <c r="L138" s="176"/>
    </row>
    <row r="139" spans="1:20" ht="11.25" customHeight="1" x14ac:dyDescent="0.2">
      <c r="A139" s="218" t="s">
        <v>346</v>
      </c>
      <c r="B139" s="11">
        <v>22.166</v>
      </c>
      <c r="C139" s="11">
        <v>0</v>
      </c>
      <c r="D139" s="11">
        <v>0</v>
      </c>
      <c r="E139" s="12" t="s">
        <v>506</v>
      </c>
      <c r="F139" s="16"/>
      <c r="G139" s="11">
        <v>37.372320000000002</v>
      </c>
      <c r="H139" s="11">
        <v>0</v>
      </c>
      <c r="I139" s="11">
        <v>0</v>
      </c>
      <c r="J139" s="12" t="s">
        <v>506</v>
      </c>
      <c r="L139" s="176"/>
    </row>
    <row r="140" spans="1:20" ht="11.25" customHeight="1" x14ac:dyDescent="0.2">
      <c r="A140" s="218" t="s">
        <v>347</v>
      </c>
      <c r="B140" s="11">
        <v>2721.53</v>
      </c>
      <c r="C140" s="11">
        <v>133.35</v>
      </c>
      <c r="D140" s="11">
        <v>110.7</v>
      </c>
      <c r="E140" s="12">
        <v>-16.985376827896502</v>
      </c>
      <c r="F140" s="16"/>
      <c r="G140" s="11">
        <v>83.248469999999998</v>
      </c>
      <c r="H140" s="11">
        <v>10.35285</v>
      </c>
      <c r="I140" s="11">
        <v>6.6710000000000003</v>
      </c>
      <c r="J140" s="12">
        <v>-35.563637066121885</v>
      </c>
      <c r="L140" s="176"/>
    </row>
    <row r="141" spans="1:20" ht="11.25" customHeight="1" x14ac:dyDescent="0.2">
      <c r="A141" s="218"/>
      <c r="B141" s="11"/>
      <c r="C141" s="11"/>
      <c r="D141" s="11"/>
      <c r="E141" s="12"/>
      <c r="F141" s="16"/>
      <c r="G141" s="11"/>
      <c r="H141" s="11"/>
      <c r="I141" s="11"/>
      <c r="J141" s="12"/>
      <c r="L141" s="176"/>
    </row>
    <row r="142" spans="1:20" s="20" customFormat="1" ht="11.25" customHeight="1" x14ac:dyDescent="0.2">
      <c r="A142" s="217" t="s">
        <v>315</v>
      </c>
      <c r="B142" s="18">
        <v>4249.0540000000001</v>
      </c>
      <c r="C142" s="18">
        <v>4249.0540000000001</v>
      </c>
      <c r="D142" s="18">
        <v>1603.2090000000001</v>
      </c>
      <c r="E142" s="16">
        <v>-62.269036825608708</v>
      </c>
      <c r="F142" s="16"/>
      <c r="G142" s="18">
        <v>595.89098000000001</v>
      </c>
      <c r="H142" s="18">
        <v>595.89098000000001</v>
      </c>
      <c r="I142" s="18">
        <v>82.451160000000002</v>
      </c>
      <c r="J142" s="16">
        <v>-86.163381764899341</v>
      </c>
      <c r="L142" s="175"/>
      <c r="M142" s="173"/>
      <c r="N142" s="173"/>
    </row>
    <row r="143" spans="1:20" ht="11.25" customHeight="1" x14ac:dyDescent="0.2">
      <c r="A143" s="218" t="s">
        <v>122</v>
      </c>
      <c r="B143" s="11">
        <v>3473.65</v>
      </c>
      <c r="C143" s="11">
        <v>3473.65</v>
      </c>
      <c r="D143" s="11">
        <v>0</v>
      </c>
      <c r="E143" s="12" t="s">
        <v>506</v>
      </c>
      <c r="F143" s="16"/>
      <c r="G143" s="11">
        <v>561.93060000000003</v>
      </c>
      <c r="H143" s="11">
        <v>561.93060000000003</v>
      </c>
      <c r="I143" s="11">
        <v>0</v>
      </c>
      <c r="J143" s="12" t="s">
        <v>506</v>
      </c>
      <c r="L143" s="176"/>
    </row>
    <row r="144" spans="1:20" ht="11.25" customHeight="1" x14ac:dyDescent="0.2">
      <c r="A144" s="218" t="s">
        <v>123</v>
      </c>
      <c r="B144" s="11">
        <v>775.404</v>
      </c>
      <c r="C144" s="11">
        <v>775.404</v>
      </c>
      <c r="D144" s="11">
        <v>1603.2090000000001</v>
      </c>
      <c r="E144" s="12">
        <v>106.75789652877725</v>
      </c>
      <c r="F144" s="16"/>
      <c r="G144" s="11">
        <v>33.960380000000001</v>
      </c>
      <c r="H144" s="11">
        <v>33.960380000000001</v>
      </c>
      <c r="I144" s="11">
        <v>82.451160000000002</v>
      </c>
      <c r="J144" s="12">
        <v>142.78632924602141</v>
      </c>
      <c r="L144" s="176"/>
    </row>
    <row r="145" spans="1:15" ht="11.25" customHeight="1" x14ac:dyDescent="0.2">
      <c r="A145" s="218" t="s">
        <v>383</v>
      </c>
      <c r="B145" s="11">
        <v>0</v>
      </c>
      <c r="C145" s="11">
        <v>0</v>
      </c>
      <c r="D145" s="11">
        <v>0</v>
      </c>
      <c r="E145" s="12" t="s">
        <v>506</v>
      </c>
      <c r="F145" s="16"/>
      <c r="G145" s="11">
        <v>0</v>
      </c>
      <c r="H145" s="11">
        <v>0</v>
      </c>
      <c r="I145" s="11">
        <v>0</v>
      </c>
      <c r="J145" s="12" t="s">
        <v>506</v>
      </c>
      <c r="L145" s="176"/>
    </row>
    <row r="146" spans="1:15" ht="11.25" customHeight="1" x14ac:dyDescent="0.2">
      <c r="A146" s="218"/>
      <c r="B146" s="11"/>
      <c r="C146" s="11"/>
      <c r="D146" s="11"/>
      <c r="E146" s="12"/>
      <c r="F146" s="16"/>
      <c r="G146" s="11"/>
      <c r="H146" s="11"/>
      <c r="I146" s="11"/>
      <c r="J146" s="12"/>
      <c r="L146" s="176"/>
    </row>
    <row r="147" spans="1:15" s="20" customFormat="1" ht="11.25" customHeight="1" x14ac:dyDescent="0.2">
      <c r="A147" s="217" t="s">
        <v>380</v>
      </c>
      <c r="B147" s="18">
        <v>267.08883100000003</v>
      </c>
      <c r="C147" s="18">
        <v>53.39414</v>
      </c>
      <c r="D147" s="18">
        <v>75.654699999999991</v>
      </c>
      <c r="E147" s="16">
        <v>41.691017029209576</v>
      </c>
      <c r="F147" s="18"/>
      <c r="G147" s="18">
        <v>6080.2631400000009</v>
      </c>
      <c r="H147" s="18">
        <v>962.74432999999999</v>
      </c>
      <c r="I147" s="18">
        <v>977.49964</v>
      </c>
      <c r="J147" s="16">
        <v>1.5326301636074078</v>
      </c>
      <c r="L147" s="175"/>
      <c r="M147" s="173"/>
      <c r="N147" s="173"/>
    </row>
    <row r="148" spans="1:15" ht="11.25" customHeight="1" x14ac:dyDescent="0.2">
      <c r="A148" s="218" t="s">
        <v>316</v>
      </c>
      <c r="B148" s="11">
        <v>0</v>
      </c>
      <c r="C148" s="11">
        <v>0</v>
      </c>
      <c r="D148" s="11">
        <v>0</v>
      </c>
      <c r="E148" s="12" t="s">
        <v>506</v>
      </c>
      <c r="F148" s="16"/>
      <c r="G148" s="11">
        <v>0</v>
      </c>
      <c r="H148" s="11">
        <v>0</v>
      </c>
      <c r="I148" s="11">
        <v>0</v>
      </c>
      <c r="J148" s="12" t="s">
        <v>506</v>
      </c>
      <c r="L148" s="176"/>
    </row>
    <row r="149" spans="1:15" ht="11.25" customHeight="1" x14ac:dyDescent="0.2">
      <c r="A149" s="218" t="s">
        <v>357</v>
      </c>
      <c r="B149" s="11">
        <v>6.290381</v>
      </c>
      <c r="C149" s="11">
        <v>0.11</v>
      </c>
      <c r="D149" s="11">
        <v>0.627</v>
      </c>
      <c r="E149" s="12">
        <v>470</v>
      </c>
      <c r="F149" s="16"/>
      <c r="G149" s="11">
        <v>107.23831</v>
      </c>
      <c r="H149" s="11">
        <v>2.8220000000000001</v>
      </c>
      <c r="I149" s="11">
        <v>9.2528600000000001</v>
      </c>
      <c r="J149" s="12">
        <v>227.88306165839833</v>
      </c>
      <c r="L149" s="176"/>
    </row>
    <row r="150" spans="1:15" ht="11.25" customHeight="1" x14ac:dyDescent="0.2">
      <c r="A150" s="218" t="s">
        <v>428</v>
      </c>
      <c r="B150" s="11">
        <v>151.34899999999999</v>
      </c>
      <c r="C150" s="11">
        <v>8.1010000000000009</v>
      </c>
      <c r="D150" s="11">
        <v>30.747699999999998</v>
      </c>
      <c r="E150" s="12">
        <v>279.55437600296256</v>
      </c>
      <c r="F150" s="16"/>
      <c r="G150" s="11">
        <v>3251.6554500000002</v>
      </c>
      <c r="H150" s="11">
        <v>205.75800000000001</v>
      </c>
      <c r="I150" s="11">
        <v>459.01175000000001</v>
      </c>
      <c r="J150" s="12">
        <v>123.08330660290241</v>
      </c>
      <c r="L150" s="176"/>
    </row>
    <row r="151" spans="1:15" ht="11.25" customHeight="1" x14ac:dyDescent="0.2">
      <c r="A151" s="218" t="s">
        <v>358</v>
      </c>
      <c r="B151" s="11">
        <v>0.84</v>
      </c>
      <c r="C151" s="11">
        <v>0.84</v>
      </c>
      <c r="D151" s="11">
        <v>9.7000000000000003E-2</v>
      </c>
      <c r="E151" s="12">
        <v>-88.452380952380949</v>
      </c>
      <c r="F151" s="16"/>
      <c r="G151" s="11">
        <v>18.528449999999999</v>
      </c>
      <c r="H151" s="11">
        <v>18.528449999999999</v>
      </c>
      <c r="I151" s="11">
        <v>0.68400000000000005</v>
      </c>
      <c r="J151" s="12">
        <v>-96.308379815904729</v>
      </c>
      <c r="L151" s="176"/>
    </row>
    <row r="152" spans="1:15" ht="11.25" customHeight="1" x14ac:dyDescent="0.2">
      <c r="A152" s="218" t="s">
        <v>317</v>
      </c>
      <c r="B152" s="11">
        <v>108.60945000000001</v>
      </c>
      <c r="C152" s="11">
        <v>44.343139999999998</v>
      </c>
      <c r="D152" s="11">
        <v>44.183</v>
      </c>
      <c r="E152" s="12">
        <v>-0.36113816026559675</v>
      </c>
      <c r="F152" s="16"/>
      <c r="G152" s="11">
        <v>2702.8409300000003</v>
      </c>
      <c r="H152" s="11">
        <v>735.63588000000004</v>
      </c>
      <c r="I152" s="11">
        <v>508.55102999999997</v>
      </c>
      <c r="J152" s="12">
        <v>-30.869191698479966</v>
      </c>
      <c r="L152" s="176"/>
    </row>
    <row r="153" spans="1:15" ht="11.25" customHeight="1" x14ac:dyDescent="0.2">
      <c r="A153" s="218"/>
      <c r="B153" s="11"/>
      <c r="C153" s="11"/>
      <c r="D153" s="11"/>
      <c r="E153" s="12"/>
      <c r="F153" s="16"/>
      <c r="G153" s="11"/>
      <c r="H153" s="11"/>
      <c r="I153" s="11"/>
      <c r="J153" s="12"/>
      <c r="L153" s="176"/>
    </row>
    <row r="154" spans="1:15" s="20" customFormat="1" ht="11.25" customHeight="1" x14ac:dyDescent="0.2">
      <c r="A154" s="217" t="s">
        <v>348</v>
      </c>
      <c r="B154" s="18">
        <v>174.43188000000001</v>
      </c>
      <c r="C154" s="18">
        <v>118.16736</v>
      </c>
      <c r="D154" s="18">
        <v>88.470199999999991</v>
      </c>
      <c r="E154" s="16">
        <v>-25.13144069563711</v>
      </c>
      <c r="F154" s="16"/>
      <c r="G154" s="18">
        <v>792.07434999999987</v>
      </c>
      <c r="H154" s="18">
        <v>451.63310999999993</v>
      </c>
      <c r="I154" s="18">
        <v>330.47237999999999</v>
      </c>
      <c r="J154" s="16">
        <v>-26.827247010300013</v>
      </c>
      <c r="L154" s="175"/>
      <c r="M154" s="173"/>
      <c r="N154" s="173"/>
    </row>
    <row r="155" spans="1:15" s="20" customFormat="1" ht="11.25" customHeight="1" x14ac:dyDescent="0.2">
      <c r="A155" s="217" t="s">
        <v>381</v>
      </c>
      <c r="B155" s="18">
        <v>0</v>
      </c>
      <c r="C155" s="18">
        <v>0</v>
      </c>
      <c r="D155" s="18">
        <v>0.627</v>
      </c>
      <c r="E155" s="16" t="s">
        <v>506</v>
      </c>
      <c r="F155" s="16"/>
      <c r="G155" s="18">
        <v>0</v>
      </c>
      <c r="H155" s="18">
        <v>0</v>
      </c>
      <c r="I155" s="18">
        <v>10.47508</v>
      </c>
      <c r="J155" s="16" t="s">
        <v>506</v>
      </c>
      <c r="L155" s="175"/>
      <c r="M155" s="173"/>
      <c r="N155" s="173"/>
    </row>
    <row r="156" spans="1:15" x14ac:dyDescent="0.2">
      <c r="A156" s="85"/>
      <c r="B156" s="92"/>
      <c r="C156" s="92"/>
      <c r="D156" s="92"/>
      <c r="E156" s="92"/>
      <c r="F156" s="92"/>
      <c r="G156" s="92"/>
      <c r="H156" s="92"/>
      <c r="I156" s="92"/>
      <c r="J156" s="86"/>
      <c r="L156" s="176"/>
    </row>
    <row r="157" spans="1:15" x14ac:dyDescent="0.2">
      <c r="A157" s="9" t="s">
        <v>451</v>
      </c>
      <c r="B157" s="9"/>
      <c r="C157" s="9"/>
      <c r="D157" s="9"/>
      <c r="E157" s="9"/>
      <c r="F157" s="9"/>
      <c r="G157" s="9"/>
      <c r="H157" s="9"/>
      <c r="I157" s="9"/>
      <c r="J157" s="9"/>
      <c r="L157" s="176"/>
    </row>
    <row r="158" spans="1:15" ht="20.100000000000001" customHeight="1" x14ac:dyDescent="0.25">
      <c r="A158" s="325" t="s">
        <v>168</v>
      </c>
      <c r="B158" s="325"/>
      <c r="C158" s="325"/>
      <c r="D158" s="325"/>
      <c r="E158" s="325"/>
      <c r="F158" s="325"/>
      <c r="G158" s="325"/>
      <c r="H158" s="325"/>
      <c r="I158" s="325"/>
      <c r="J158" s="325"/>
      <c r="L158" s="176"/>
    </row>
    <row r="159" spans="1:15" ht="19.5" customHeight="1" x14ac:dyDescent="0.25">
      <c r="A159" s="326" t="s">
        <v>161</v>
      </c>
      <c r="B159" s="326"/>
      <c r="C159" s="326"/>
      <c r="D159" s="326"/>
      <c r="E159" s="326"/>
      <c r="F159" s="326"/>
      <c r="G159" s="326"/>
      <c r="H159" s="326"/>
      <c r="I159" s="326"/>
      <c r="J159" s="326"/>
      <c r="L159" s="176"/>
    </row>
    <row r="160" spans="1:15" s="20" customFormat="1" x14ac:dyDescent="0.2">
      <c r="A160" s="17"/>
      <c r="B160" s="327" t="s">
        <v>105</v>
      </c>
      <c r="C160" s="327"/>
      <c r="D160" s="327"/>
      <c r="E160" s="327"/>
      <c r="F160" s="283"/>
      <c r="G160" s="327" t="s">
        <v>462</v>
      </c>
      <c r="H160" s="327"/>
      <c r="I160" s="327"/>
      <c r="J160" s="327"/>
      <c r="K160" s="93"/>
      <c r="L160" s="172"/>
      <c r="M160" s="172"/>
      <c r="N160" s="172"/>
      <c r="O160" s="93"/>
    </row>
    <row r="161" spans="1:15" s="20" customFormat="1" x14ac:dyDescent="0.2">
      <c r="A161" s="17" t="s">
        <v>266</v>
      </c>
      <c r="B161" s="329">
        <v>2017</v>
      </c>
      <c r="C161" s="328" t="s">
        <v>491</v>
      </c>
      <c r="D161" s="328"/>
      <c r="E161" s="328"/>
      <c r="F161" s="283"/>
      <c r="G161" s="329">
        <v>2017</v>
      </c>
      <c r="H161" s="328" t="s">
        <v>491</v>
      </c>
      <c r="I161" s="328"/>
      <c r="J161" s="328"/>
      <c r="K161" s="93"/>
      <c r="L161" s="172"/>
      <c r="M161" s="172"/>
      <c r="N161" s="172"/>
      <c r="O161" s="93"/>
    </row>
    <row r="162" spans="1:15" s="20" customFormat="1" x14ac:dyDescent="0.2">
      <c r="A162" s="125"/>
      <c r="B162" s="330"/>
      <c r="C162" s="263">
        <v>2017</v>
      </c>
      <c r="D162" s="263">
        <v>2018</v>
      </c>
      <c r="E162" s="284" t="s">
        <v>503</v>
      </c>
      <c r="F162" s="127"/>
      <c r="G162" s="330"/>
      <c r="H162" s="263">
        <v>2017</v>
      </c>
      <c r="I162" s="263">
        <v>2018</v>
      </c>
      <c r="J162" s="284" t="s">
        <v>503</v>
      </c>
      <c r="L162" s="173"/>
      <c r="M162" s="173"/>
      <c r="N162" s="173"/>
    </row>
    <row r="163" spans="1:15" x14ac:dyDescent="0.2">
      <c r="A163" s="9"/>
      <c r="B163" s="9"/>
      <c r="C163" s="9"/>
      <c r="D163" s="9"/>
      <c r="E163" s="9"/>
      <c r="F163" s="9"/>
      <c r="G163" s="9"/>
      <c r="H163" s="9"/>
      <c r="I163" s="9"/>
      <c r="J163" s="9"/>
      <c r="L163" s="176"/>
    </row>
    <row r="164" spans="1:15" s="21" customFormat="1" x14ac:dyDescent="0.2">
      <c r="A164" s="88" t="s">
        <v>300</v>
      </c>
      <c r="B164" s="88">
        <v>192288.62281500001</v>
      </c>
      <c r="C164" s="88">
        <v>80913.748829000004</v>
      </c>
      <c r="D164" s="88">
        <v>75492.218100000013</v>
      </c>
      <c r="E164" s="16">
        <v>-6.7003825770792531</v>
      </c>
      <c r="F164" s="88"/>
      <c r="G164" s="88">
        <v>230318.24773</v>
      </c>
      <c r="H164" s="88">
        <v>104296.75914000001</v>
      </c>
      <c r="I164" s="88">
        <v>94290.804159999971</v>
      </c>
      <c r="J164" s="16">
        <v>-9.5937352823866888</v>
      </c>
      <c r="L164" s="175"/>
      <c r="M164" s="208"/>
      <c r="N164" s="208"/>
    </row>
    <row r="165" spans="1:15" ht="11.25" customHeight="1" x14ac:dyDescent="0.2">
      <c r="A165" s="17"/>
      <c r="B165" s="11"/>
      <c r="C165" s="11"/>
      <c r="D165" s="11"/>
      <c r="E165" s="12"/>
      <c r="F165" s="12"/>
      <c r="G165" s="11"/>
      <c r="H165" s="11"/>
      <c r="I165" s="11"/>
      <c r="J165" s="12"/>
      <c r="L165" s="176"/>
    </row>
    <row r="166" spans="1:15" s="20" customFormat="1" ht="11.25" customHeight="1" x14ac:dyDescent="0.2">
      <c r="A166" s="17" t="s">
        <v>263</v>
      </c>
      <c r="B166" s="18">
        <v>43106.366659999992</v>
      </c>
      <c r="C166" s="18">
        <v>28354.862000000005</v>
      </c>
      <c r="D166" s="18">
        <v>27306.869300000002</v>
      </c>
      <c r="E166" s="16">
        <v>-3.6959894214967477</v>
      </c>
      <c r="F166" s="16"/>
      <c r="G166" s="18">
        <v>49741.189260000014</v>
      </c>
      <c r="H166" s="18">
        <v>38223.684180000011</v>
      </c>
      <c r="I166" s="18">
        <v>26979.295770000004</v>
      </c>
      <c r="J166" s="16">
        <v>-29.417332868932263</v>
      </c>
      <c r="L166" s="175"/>
      <c r="M166" s="173"/>
      <c r="N166" s="173"/>
    </row>
    <row r="167" spans="1:15" ht="11.25" customHeight="1" x14ac:dyDescent="0.2">
      <c r="A167" s="17"/>
      <c r="B167" s="18"/>
      <c r="C167" s="18"/>
      <c r="D167" s="18"/>
      <c r="E167" s="16"/>
      <c r="F167" s="16"/>
      <c r="G167" s="18"/>
      <c r="H167" s="18"/>
      <c r="I167" s="18"/>
      <c r="J167" s="12"/>
      <c r="L167" s="176"/>
    </row>
    <row r="168" spans="1:15" ht="11.25" customHeight="1" x14ac:dyDescent="0.2">
      <c r="A168" s="10" t="s">
        <v>120</v>
      </c>
      <c r="B168" s="11">
        <v>10.032</v>
      </c>
      <c r="C168" s="11">
        <v>10.032</v>
      </c>
      <c r="D168" s="11">
        <v>46.885800000000003</v>
      </c>
      <c r="E168" s="12">
        <v>367.36244019138758</v>
      </c>
      <c r="F168" s="12"/>
      <c r="G168" s="11">
        <v>4.2316400000000005</v>
      </c>
      <c r="H168" s="11">
        <v>4.2316400000000005</v>
      </c>
      <c r="I168" s="11">
        <v>67.157020000000003</v>
      </c>
      <c r="J168" s="12">
        <v>1487.0211076556607</v>
      </c>
      <c r="L168" s="176"/>
    </row>
    <row r="169" spans="1:15" ht="11.25" customHeight="1" x14ac:dyDescent="0.2">
      <c r="A169" s="10" t="s">
        <v>111</v>
      </c>
      <c r="B169" s="11">
        <v>11197.933999999999</v>
      </c>
      <c r="C169" s="11">
        <v>7587.5420000000004</v>
      </c>
      <c r="D169" s="11">
        <v>9163.6570000000011</v>
      </c>
      <c r="E169" s="12">
        <v>20.772405609089219</v>
      </c>
      <c r="F169" s="12"/>
      <c r="G169" s="11">
        <v>30480.394749999996</v>
      </c>
      <c r="H169" s="11">
        <v>23366.690530000003</v>
      </c>
      <c r="I169" s="11">
        <v>15466.052230000001</v>
      </c>
      <c r="J169" s="12">
        <v>-33.811541646672381</v>
      </c>
      <c r="L169" s="176"/>
    </row>
    <row r="170" spans="1:15" ht="11.25" customHeight="1" x14ac:dyDescent="0.2">
      <c r="A170" s="10" t="s">
        <v>339</v>
      </c>
      <c r="B170" s="11">
        <v>0</v>
      </c>
      <c r="C170" s="11">
        <v>0</v>
      </c>
      <c r="D170" s="11">
        <v>0</v>
      </c>
      <c r="E170" s="12" t="s">
        <v>506</v>
      </c>
      <c r="F170" s="12"/>
      <c r="G170" s="11">
        <v>0</v>
      </c>
      <c r="H170" s="11">
        <v>0</v>
      </c>
      <c r="I170" s="11">
        <v>0</v>
      </c>
      <c r="J170" s="12" t="s">
        <v>506</v>
      </c>
      <c r="L170" s="176"/>
    </row>
    <row r="171" spans="1:15" ht="11.25" customHeight="1" x14ac:dyDescent="0.2">
      <c r="A171" s="10" t="s">
        <v>112</v>
      </c>
      <c r="B171" s="11">
        <v>21918.950999999997</v>
      </c>
      <c r="C171" s="11">
        <v>18111.286</v>
      </c>
      <c r="D171" s="11">
        <v>17581.761999999999</v>
      </c>
      <c r="E171" s="12">
        <v>-2.92372391446969</v>
      </c>
      <c r="F171" s="12"/>
      <c r="G171" s="11">
        <v>9140.1755899999989</v>
      </c>
      <c r="H171" s="11">
        <v>7962.8726900000001</v>
      </c>
      <c r="I171" s="11">
        <v>10506.610110000003</v>
      </c>
      <c r="J171" s="12">
        <v>31.944971607978857</v>
      </c>
      <c r="L171" s="176"/>
    </row>
    <row r="172" spans="1:15" ht="11.25" customHeight="1" x14ac:dyDescent="0.2">
      <c r="A172" s="10" t="s">
        <v>113</v>
      </c>
      <c r="B172" s="11">
        <v>0</v>
      </c>
      <c r="C172" s="11">
        <v>0</v>
      </c>
      <c r="D172" s="11">
        <v>0</v>
      </c>
      <c r="E172" s="12" t="s">
        <v>506</v>
      </c>
      <c r="F172" s="12"/>
      <c r="G172" s="11">
        <v>0</v>
      </c>
      <c r="H172" s="11">
        <v>0</v>
      </c>
      <c r="I172" s="11">
        <v>0</v>
      </c>
      <c r="J172" s="12" t="s">
        <v>506</v>
      </c>
      <c r="L172" s="176"/>
    </row>
    <row r="173" spans="1:15" ht="11.25" customHeight="1" x14ac:dyDescent="0.2">
      <c r="A173" s="10" t="s">
        <v>114</v>
      </c>
      <c r="B173" s="11">
        <v>13.571</v>
      </c>
      <c r="C173" s="11">
        <v>0.42</v>
      </c>
      <c r="D173" s="11">
        <v>0.153</v>
      </c>
      <c r="E173" s="12">
        <v>-63.571428571428577</v>
      </c>
      <c r="F173" s="12"/>
      <c r="G173" s="11">
        <v>57.948529999999998</v>
      </c>
      <c r="H173" s="11">
        <v>2.73</v>
      </c>
      <c r="I173" s="11">
        <v>0.94799999999999995</v>
      </c>
      <c r="J173" s="12">
        <v>-65.274725274725284</v>
      </c>
      <c r="L173" s="176"/>
    </row>
    <row r="174" spans="1:15" ht="11.25" customHeight="1" x14ac:dyDescent="0.2">
      <c r="A174" s="10" t="s">
        <v>429</v>
      </c>
      <c r="B174" s="11">
        <v>0</v>
      </c>
      <c r="C174" s="11">
        <v>0</v>
      </c>
      <c r="D174" s="11">
        <v>0</v>
      </c>
      <c r="E174" s="12" t="s">
        <v>506</v>
      </c>
      <c r="F174" s="12"/>
      <c r="G174" s="11">
        <v>0</v>
      </c>
      <c r="H174" s="11">
        <v>0</v>
      </c>
      <c r="I174" s="11">
        <v>0</v>
      </c>
      <c r="J174" s="12" t="s">
        <v>506</v>
      </c>
      <c r="L174" s="176"/>
    </row>
    <row r="175" spans="1:15" ht="11.25" customHeight="1" x14ac:dyDescent="0.2">
      <c r="A175" s="10" t="s">
        <v>115</v>
      </c>
      <c r="B175" s="11">
        <v>3.19</v>
      </c>
      <c r="C175" s="11">
        <v>0.81</v>
      </c>
      <c r="D175" s="11">
        <v>5.5839999999999996</v>
      </c>
      <c r="E175" s="12">
        <v>589.38271604938257</v>
      </c>
      <c r="F175" s="12"/>
      <c r="G175" s="11">
        <v>10.08</v>
      </c>
      <c r="H175" s="11">
        <v>2.4300000000000002</v>
      </c>
      <c r="I175" s="11">
        <v>19.170000000000002</v>
      </c>
      <c r="J175" s="12">
        <v>688.88888888888891</v>
      </c>
      <c r="L175" s="176"/>
    </row>
    <row r="176" spans="1:15" ht="11.25" customHeight="1" x14ac:dyDescent="0.2">
      <c r="A176" s="10" t="s">
        <v>116</v>
      </c>
      <c r="B176" s="11">
        <v>1.37</v>
      </c>
      <c r="C176" s="11">
        <v>0.36</v>
      </c>
      <c r="D176" s="11">
        <v>0.112</v>
      </c>
      <c r="E176" s="12">
        <v>-68.888888888888886</v>
      </c>
      <c r="F176" s="12"/>
      <c r="G176" s="11">
        <v>2.0975000000000001</v>
      </c>
      <c r="H176" s="11">
        <v>0.36</v>
      </c>
      <c r="I176" s="11">
        <v>0.39200000000000002</v>
      </c>
      <c r="J176" s="12">
        <v>8.8888888888888999</v>
      </c>
      <c r="L176" s="176"/>
    </row>
    <row r="177" spans="1:14" ht="11.25" customHeight="1" x14ac:dyDescent="0.2">
      <c r="A177" s="10" t="s">
        <v>117</v>
      </c>
      <c r="B177" s="11">
        <v>548.971</v>
      </c>
      <c r="C177" s="11">
        <v>218.79</v>
      </c>
      <c r="D177" s="11">
        <v>163.648</v>
      </c>
      <c r="E177" s="12">
        <v>-25.203162850221673</v>
      </c>
      <c r="F177" s="12"/>
      <c r="G177" s="11">
        <v>2384.0717300000001</v>
      </c>
      <c r="H177" s="11">
        <v>893.51811999999984</v>
      </c>
      <c r="I177" s="11">
        <v>670.11230999999998</v>
      </c>
      <c r="J177" s="12">
        <v>-25.00294118265893</v>
      </c>
      <c r="L177" s="176"/>
    </row>
    <row r="178" spans="1:14" ht="11.25" customHeight="1" x14ac:dyDescent="0.2">
      <c r="A178" s="10" t="s">
        <v>121</v>
      </c>
      <c r="B178" s="11">
        <v>8723.8349999999991</v>
      </c>
      <c r="C178" s="11">
        <v>1973.75</v>
      </c>
      <c r="D178" s="11">
        <v>145.19999999999999</v>
      </c>
      <c r="E178" s="12">
        <v>-92.643445218492715</v>
      </c>
      <c r="F178" s="12"/>
      <c r="G178" s="11">
        <v>1819.0809999999999</v>
      </c>
      <c r="H178" s="11">
        <v>482.4042</v>
      </c>
      <c r="I178" s="11">
        <v>55.22</v>
      </c>
      <c r="J178" s="12">
        <v>-88.553167654842142</v>
      </c>
      <c r="L178" s="176"/>
    </row>
    <row r="179" spans="1:14" ht="11.25" customHeight="1" x14ac:dyDescent="0.2">
      <c r="A179" s="10" t="s">
        <v>359</v>
      </c>
      <c r="B179" s="11">
        <v>1.6922000000000001</v>
      </c>
      <c r="C179" s="11">
        <v>0.435</v>
      </c>
      <c r="D179" s="11">
        <v>1.5189999999999999</v>
      </c>
      <c r="E179" s="12">
        <v>249.19540229885058</v>
      </c>
      <c r="F179" s="12"/>
      <c r="G179" s="11">
        <v>10.559200000000001</v>
      </c>
      <c r="H179" s="11">
        <v>1.4</v>
      </c>
      <c r="I179" s="11">
        <v>6.3840000000000003</v>
      </c>
      <c r="J179" s="12">
        <v>356.00000000000006</v>
      </c>
      <c r="L179" s="176"/>
    </row>
    <row r="180" spans="1:14" x14ac:dyDescent="0.2">
      <c r="A180" s="216" t="s">
        <v>118</v>
      </c>
      <c r="B180" s="11">
        <v>342.02800000000002</v>
      </c>
      <c r="C180" s="11">
        <v>153.642</v>
      </c>
      <c r="D180" s="11">
        <v>5.8639999999999999</v>
      </c>
      <c r="E180" s="12">
        <v>-96.183335285924429</v>
      </c>
      <c r="F180" s="12"/>
      <c r="G180" s="11">
        <v>385.17500000000001</v>
      </c>
      <c r="H180" s="11">
        <v>178.249</v>
      </c>
      <c r="I180" s="11">
        <v>12.132999999999999</v>
      </c>
      <c r="J180" s="12">
        <v>-93.193229695538264</v>
      </c>
      <c r="L180" s="176"/>
    </row>
    <row r="181" spans="1:14" ht="11.25" customHeight="1" x14ac:dyDescent="0.2">
      <c r="A181" s="10" t="s">
        <v>119</v>
      </c>
      <c r="B181" s="11">
        <v>0.57499999999999996</v>
      </c>
      <c r="C181" s="11">
        <v>0.4</v>
      </c>
      <c r="D181" s="11">
        <v>49.15</v>
      </c>
      <c r="E181" s="12">
        <v>12187.499999999998</v>
      </c>
      <c r="F181" s="12"/>
      <c r="G181" s="11">
        <v>0.79</v>
      </c>
      <c r="H181" s="11">
        <v>0.44</v>
      </c>
      <c r="I181" s="11">
        <v>26.155000000000001</v>
      </c>
      <c r="J181" s="12">
        <v>5844.318181818182</v>
      </c>
      <c r="L181" s="176"/>
    </row>
    <row r="182" spans="1:14" ht="11.25" customHeight="1" x14ac:dyDescent="0.2">
      <c r="A182" s="10" t="s">
        <v>329</v>
      </c>
      <c r="B182" s="11">
        <v>269.98400000000004</v>
      </c>
      <c r="C182" s="11">
        <v>269.86500000000001</v>
      </c>
      <c r="D182" s="11">
        <v>126.3355</v>
      </c>
      <c r="E182" s="12">
        <v>-53.185666907527839</v>
      </c>
      <c r="F182" s="12"/>
      <c r="G182" s="11">
        <v>5223.9412999999995</v>
      </c>
      <c r="H182" s="11">
        <v>5223.5567999999994</v>
      </c>
      <c r="I182" s="11">
        <v>64.626019999999997</v>
      </c>
      <c r="J182" s="12">
        <v>-98.76279664461579</v>
      </c>
      <c r="L182" s="176"/>
    </row>
    <row r="183" spans="1:14" ht="11.25" customHeight="1" x14ac:dyDescent="0.2">
      <c r="A183" s="10" t="s">
        <v>125</v>
      </c>
      <c r="B183" s="11">
        <v>74.233459999999994</v>
      </c>
      <c r="C183" s="11">
        <v>27.53</v>
      </c>
      <c r="D183" s="11">
        <v>16.998999999999999</v>
      </c>
      <c r="E183" s="12">
        <v>-38.252815110788241</v>
      </c>
      <c r="F183" s="12"/>
      <c r="G183" s="11">
        <v>222.64302000000004</v>
      </c>
      <c r="H183" s="11">
        <v>104.80119999999999</v>
      </c>
      <c r="I183" s="11">
        <v>84.336079999999995</v>
      </c>
      <c r="J183" s="12">
        <v>-19.527562661496248</v>
      </c>
      <c r="L183" s="176"/>
    </row>
    <row r="184" spans="1:14" ht="11.25" customHeight="1" x14ac:dyDescent="0.2">
      <c r="A184" s="10"/>
      <c r="B184" s="11"/>
      <c r="C184" s="11"/>
      <c r="D184" s="11"/>
      <c r="E184" s="12"/>
      <c r="F184" s="11"/>
      <c r="G184" s="11"/>
      <c r="H184" s="11"/>
      <c r="I184" s="11"/>
      <c r="J184" s="12"/>
      <c r="L184" s="176"/>
    </row>
    <row r="185" spans="1:14" s="20" customFormat="1" ht="11.25" customHeight="1" x14ac:dyDescent="0.2">
      <c r="A185" s="91" t="s">
        <v>264</v>
      </c>
      <c r="B185" s="18">
        <v>149182.25615500001</v>
      </c>
      <c r="C185" s="18">
        <v>52558.886828999995</v>
      </c>
      <c r="D185" s="18">
        <v>48185.348800000007</v>
      </c>
      <c r="E185" s="16">
        <v>-8.3212151034120438</v>
      </c>
      <c r="F185" s="16"/>
      <c r="G185" s="18">
        <v>180577.05846999999</v>
      </c>
      <c r="H185" s="18">
        <v>66073.074959999998</v>
      </c>
      <c r="I185" s="18">
        <v>67311.508389999974</v>
      </c>
      <c r="J185" s="16">
        <v>1.8743390265243676</v>
      </c>
      <c r="L185" s="175"/>
      <c r="M185" s="173"/>
      <c r="N185" s="173"/>
    </row>
    <row r="186" spans="1:14" ht="11.25" customHeight="1" x14ac:dyDescent="0.2">
      <c r="A186" s="17"/>
      <c r="B186" s="18"/>
      <c r="C186" s="18"/>
      <c r="D186" s="18"/>
      <c r="E186" s="12"/>
      <c r="F186" s="16"/>
      <c r="G186" s="18"/>
      <c r="H186" s="18"/>
      <c r="I186" s="18"/>
      <c r="J186" s="12"/>
      <c r="L186" s="176"/>
    </row>
    <row r="187" spans="1:14" ht="11.25" customHeight="1" x14ac:dyDescent="0.2">
      <c r="A187" s="9" t="s">
        <v>223</v>
      </c>
      <c r="B187" s="11">
        <v>13447.098216000002</v>
      </c>
      <c r="C187" s="11">
        <v>5387.9681499999997</v>
      </c>
      <c r="D187" s="11">
        <v>6887.3868700000012</v>
      </c>
      <c r="E187" s="12">
        <v>27.829019739101497</v>
      </c>
      <c r="G187" s="11">
        <v>45032.441019999998</v>
      </c>
      <c r="H187" s="11">
        <v>18453.165109999994</v>
      </c>
      <c r="I187" s="11">
        <v>23566.347339999997</v>
      </c>
      <c r="J187" s="12">
        <v>27.708971331043401</v>
      </c>
      <c r="L187" s="176"/>
    </row>
    <row r="188" spans="1:14" ht="11.25" customHeight="1" x14ac:dyDescent="0.2">
      <c r="A188" s="9" t="s">
        <v>109</v>
      </c>
      <c r="B188" s="11">
        <v>2744.3471100000002</v>
      </c>
      <c r="C188" s="11">
        <v>1219.1336499999998</v>
      </c>
      <c r="D188" s="11">
        <v>2806.8045400000001</v>
      </c>
      <c r="E188" s="12">
        <v>130.2294371088847</v>
      </c>
      <c r="G188" s="11">
        <v>10672.74273</v>
      </c>
      <c r="H188" s="11">
        <v>4613.2957200000001</v>
      </c>
      <c r="I188" s="11">
        <v>6724.6650900000004</v>
      </c>
      <c r="J188" s="12">
        <v>45.767050242337376</v>
      </c>
      <c r="L188" s="176"/>
    </row>
    <row r="189" spans="1:14" ht="11.25" customHeight="1" x14ac:dyDescent="0.2">
      <c r="A189" s="9" t="s">
        <v>1</v>
      </c>
      <c r="B189" s="11">
        <v>1698.99191</v>
      </c>
      <c r="C189" s="11">
        <v>516.56173999999999</v>
      </c>
      <c r="D189" s="11">
        <v>725.40576999999985</v>
      </c>
      <c r="E189" s="12">
        <v>40.429635768223903</v>
      </c>
      <c r="G189" s="11">
        <v>7026.6972599999999</v>
      </c>
      <c r="H189" s="11">
        <v>2477.0947199999996</v>
      </c>
      <c r="I189" s="11">
        <v>3471.1709900000001</v>
      </c>
      <c r="J189" s="12">
        <v>40.130733071038975</v>
      </c>
      <c r="L189" s="176"/>
    </row>
    <row r="190" spans="1:14" ht="11.25" customHeight="1" x14ac:dyDescent="0.2">
      <c r="A190" s="9" t="s">
        <v>126</v>
      </c>
      <c r="B190" s="11">
        <v>131291.81891900001</v>
      </c>
      <c r="C190" s="11">
        <v>45435.223288999994</v>
      </c>
      <c r="D190" s="11">
        <v>37765.751620000003</v>
      </c>
      <c r="E190" s="12">
        <v>-16.88001315678973</v>
      </c>
      <c r="G190" s="11">
        <v>117845.17746000001</v>
      </c>
      <c r="H190" s="11">
        <v>40529.519410000008</v>
      </c>
      <c r="I190" s="11">
        <v>33549.324969999987</v>
      </c>
      <c r="J190" s="12">
        <v>-17.222494965676233</v>
      </c>
      <c r="L190" s="176"/>
    </row>
    <row r="191" spans="1:14" x14ac:dyDescent="0.2">
      <c r="A191" s="86"/>
      <c r="B191" s="92"/>
      <c r="C191" s="92"/>
      <c r="D191" s="92"/>
      <c r="E191" s="92"/>
      <c r="F191" s="92"/>
      <c r="G191" s="92"/>
      <c r="H191" s="92"/>
      <c r="I191" s="92"/>
      <c r="J191" s="86"/>
      <c r="L191" s="176"/>
    </row>
    <row r="192" spans="1:14" x14ac:dyDescent="0.2">
      <c r="A192" s="9" t="s">
        <v>450</v>
      </c>
      <c r="B192" s="9"/>
      <c r="C192" s="9"/>
      <c r="D192" s="9"/>
      <c r="E192" s="9"/>
      <c r="F192" s="9"/>
      <c r="G192" s="9"/>
      <c r="H192" s="9"/>
      <c r="I192" s="9"/>
      <c r="J192" s="9"/>
      <c r="L192" s="176"/>
    </row>
    <row r="193" spans="1:17" ht="20.100000000000001" customHeight="1" x14ac:dyDescent="0.25">
      <c r="A193" s="325" t="s">
        <v>204</v>
      </c>
      <c r="B193" s="325"/>
      <c r="C193" s="325"/>
      <c r="D193" s="325"/>
      <c r="E193" s="325"/>
      <c r="F193" s="325"/>
      <c r="G193" s="325"/>
      <c r="H193" s="325"/>
      <c r="I193" s="325"/>
      <c r="J193" s="325"/>
      <c r="L193" s="176"/>
    </row>
    <row r="194" spans="1:17" ht="20.100000000000001" customHeight="1" x14ac:dyDescent="0.25">
      <c r="A194" s="326" t="s">
        <v>163</v>
      </c>
      <c r="B194" s="326"/>
      <c r="C194" s="326"/>
      <c r="D194" s="326"/>
      <c r="E194" s="326"/>
      <c r="F194" s="326"/>
      <c r="G194" s="326"/>
      <c r="H194" s="326"/>
      <c r="I194" s="326"/>
      <c r="J194" s="326"/>
      <c r="L194" s="176"/>
    </row>
    <row r="195" spans="1:17" s="20" customFormat="1" x14ac:dyDescent="0.2">
      <c r="A195" s="17"/>
      <c r="B195" s="327" t="s">
        <v>130</v>
      </c>
      <c r="C195" s="327"/>
      <c r="D195" s="327"/>
      <c r="E195" s="327"/>
      <c r="F195" s="283"/>
      <c r="G195" s="327" t="s">
        <v>462</v>
      </c>
      <c r="H195" s="327"/>
      <c r="I195" s="327"/>
      <c r="J195" s="327"/>
      <c r="K195" s="93"/>
      <c r="L195" s="172"/>
      <c r="M195" s="172"/>
      <c r="N195" s="172"/>
      <c r="O195" s="93"/>
    </row>
    <row r="196" spans="1:17" s="20" customFormat="1" x14ac:dyDescent="0.2">
      <c r="A196" s="17" t="s">
        <v>266</v>
      </c>
      <c r="B196" s="329">
        <v>2017</v>
      </c>
      <c r="C196" s="328" t="s">
        <v>491</v>
      </c>
      <c r="D196" s="328"/>
      <c r="E196" s="328"/>
      <c r="F196" s="283"/>
      <c r="G196" s="329">
        <v>2017</v>
      </c>
      <c r="H196" s="328" t="s">
        <v>491</v>
      </c>
      <c r="I196" s="328"/>
      <c r="J196" s="328"/>
      <c r="K196" s="93"/>
      <c r="L196" s="172"/>
      <c r="M196" s="172"/>
      <c r="N196" s="172"/>
      <c r="O196" s="93"/>
    </row>
    <row r="197" spans="1:17" s="20" customFormat="1" x14ac:dyDescent="0.2">
      <c r="A197" s="125"/>
      <c r="B197" s="330"/>
      <c r="C197" s="263">
        <v>2017</v>
      </c>
      <c r="D197" s="263">
        <v>2018</v>
      </c>
      <c r="E197" s="284" t="s">
        <v>503</v>
      </c>
      <c r="F197" s="127"/>
      <c r="G197" s="330"/>
      <c r="H197" s="263">
        <v>2017</v>
      </c>
      <c r="I197" s="263">
        <v>2018</v>
      </c>
      <c r="J197" s="284" t="s">
        <v>503</v>
      </c>
      <c r="L197" s="173"/>
      <c r="M197" s="173"/>
      <c r="N197" s="173"/>
    </row>
    <row r="198" spans="1:17" ht="11.25" customHeight="1" x14ac:dyDescent="0.2">
      <c r="A198" s="9"/>
      <c r="B198" s="9"/>
      <c r="C198" s="9"/>
      <c r="D198" s="9"/>
      <c r="E198" s="9"/>
      <c r="F198" s="9"/>
      <c r="G198" s="9"/>
      <c r="H198" s="9"/>
      <c r="I198" s="9"/>
      <c r="J198" s="9"/>
      <c r="L198" s="176"/>
    </row>
    <row r="199" spans="1:17" s="21" customFormat="1" x14ac:dyDescent="0.2">
      <c r="A199" s="88" t="s">
        <v>301</v>
      </c>
      <c r="B199" s="88">
        <v>952503.8244572999</v>
      </c>
      <c r="C199" s="88">
        <v>387916.51703990001</v>
      </c>
      <c r="D199" s="88">
        <v>350074.2033696</v>
      </c>
      <c r="E199" s="16">
        <v>-9.755272592944948</v>
      </c>
      <c r="F199" s="88"/>
      <c r="G199" s="88">
        <v>2047581.9447900003</v>
      </c>
      <c r="H199" s="88">
        <v>776002.53927999991</v>
      </c>
      <c r="I199" s="88">
        <v>803256.15867000003</v>
      </c>
      <c r="J199" s="16">
        <v>3.5120528620031166</v>
      </c>
      <c r="L199" s="175"/>
      <c r="M199" s="208"/>
      <c r="N199" s="208"/>
    </row>
    <row r="200" spans="1:17" ht="11.25" customHeight="1" x14ac:dyDescent="0.2">
      <c r="A200" s="9"/>
      <c r="B200" s="11"/>
      <c r="C200" s="11"/>
      <c r="D200" s="11"/>
      <c r="E200" s="12"/>
      <c r="F200" s="12"/>
      <c r="G200" s="11"/>
      <c r="H200" s="11"/>
      <c r="I200" s="11"/>
      <c r="J200" s="12"/>
      <c r="L200" s="176"/>
    </row>
    <row r="201" spans="1:17" s="20" customFormat="1" ht="24" customHeight="1" x14ac:dyDescent="0.25">
      <c r="A201" s="215" t="s">
        <v>102</v>
      </c>
      <c r="B201" s="18">
        <v>477159.48114270001</v>
      </c>
      <c r="C201" s="18">
        <v>181831.81682529999</v>
      </c>
      <c r="D201" s="18">
        <v>176386.06552049998</v>
      </c>
      <c r="E201" s="16">
        <v>-2.994938619588325</v>
      </c>
      <c r="F201" s="16"/>
      <c r="G201" s="18">
        <v>1522018.7626800002</v>
      </c>
      <c r="H201" s="18">
        <v>564230.82550999988</v>
      </c>
      <c r="I201" s="18">
        <v>587731.32862000004</v>
      </c>
      <c r="J201" s="16">
        <v>4.1650512604940388</v>
      </c>
      <c r="L201" s="210"/>
      <c r="M201" s="210"/>
      <c r="N201" s="211"/>
      <c r="O201" s="115"/>
      <c r="P201" s="115"/>
      <c r="Q201" s="115"/>
    </row>
    <row r="202" spans="1:17" s="20" customFormat="1" ht="11.25" customHeight="1" x14ac:dyDescent="0.25">
      <c r="A202" s="17"/>
      <c r="B202" s="18"/>
      <c r="C202" s="18"/>
      <c r="D202" s="18"/>
      <c r="E202" s="16"/>
      <c r="F202" s="16"/>
      <c r="G202" s="18"/>
      <c r="H202" s="18"/>
      <c r="I202" s="18"/>
      <c r="J202" s="12"/>
      <c r="L202" s="267"/>
      <c r="M202" s="267"/>
      <c r="N202" s="268"/>
      <c r="O202" s="269"/>
      <c r="P202" s="269"/>
      <c r="Q202" s="269"/>
    </row>
    <row r="203" spans="1:17" s="20" customFormat="1" ht="15" customHeight="1" x14ac:dyDescent="0.25">
      <c r="A203" s="216" t="s">
        <v>364</v>
      </c>
      <c r="B203" s="11">
        <v>34409.795815400001</v>
      </c>
      <c r="C203" s="11">
        <v>14467.85504</v>
      </c>
      <c r="D203" s="11">
        <v>11859.765503799998</v>
      </c>
      <c r="E203" s="12">
        <v>-18.026787861706438</v>
      </c>
      <c r="F203" s="16"/>
      <c r="G203" s="11">
        <v>107921.92009</v>
      </c>
      <c r="H203" s="11">
        <v>43612.066469999998</v>
      </c>
      <c r="I203" s="11">
        <v>40443.047610000001</v>
      </c>
      <c r="J203" s="12">
        <v>-7.2663808814927648</v>
      </c>
      <c r="L203" s="267"/>
      <c r="M203" s="267"/>
      <c r="N203" s="268"/>
      <c r="O203" s="269"/>
      <c r="P203" s="269"/>
      <c r="Q203" s="269"/>
    </row>
    <row r="204" spans="1:17" s="20" customFormat="1" ht="11.25" customHeight="1" x14ac:dyDescent="0.25">
      <c r="A204" s="216" t="s">
        <v>430</v>
      </c>
      <c r="B204" s="11">
        <v>2.4209999999999998</v>
      </c>
      <c r="C204" s="11">
        <v>2.0790000000000002</v>
      </c>
      <c r="D204" s="11">
        <v>0.40500000000000003</v>
      </c>
      <c r="E204" s="12">
        <v>-80.51948051948051</v>
      </c>
      <c r="F204" s="18"/>
      <c r="G204" s="11">
        <v>8.9954999999999998</v>
      </c>
      <c r="H204" s="11">
        <v>6.5324099999999996</v>
      </c>
      <c r="I204" s="11">
        <v>1.71</v>
      </c>
      <c r="J204" s="12">
        <v>-73.822831083780713</v>
      </c>
      <c r="L204" s="267"/>
      <c r="M204" s="267"/>
      <c r="N204" s="268"/>
      <c r="O204" s="269"/>
      <c r="P204" s="269"/>
      <c r="Q204" s="269"/>
    </row>
    <row r="205" spans="1:17" s="20" customFormat="1" ht="11.25" customHeight="1" x14ac:dyDescent="0.25">
      <c r="A205" s="216" t="s">
        <v>431</v>
      </c>
      <c r="B205" s="11">
        <v>49.891500000000001</v>
      </c>
      <c r="C205" s="11">
        <v>21.5505</v>
      </c>
      <c r="D205" s="11">
        <v>24.984000000000002</v>
      </c>
      <c r="E205" s="12">
        <v>15.932344957193578</v>
      </c>
      <c r="F205" s="16"/>
      <c r="G205" s="11">
        <v>173.79263999999998</v>
      </c>
      <c r="H205" s="11">
        <v>72.816209999999998</v>
      </c>
      <c r="I205" s="11">
        <v>90.53931</v>
      </c>
      <c r="J205" s="12">
        <v>24.339498032100266</v>
      </c>
      <c r="L205" s="267"/>
      <c r="M205" s="267"/>
      <c r="N205" s="268"/>
      <c r="O205" s="269"/>
      <c r="P205" s="269"/>
      <c r="Q205" s="269"/>
    </row>
    <row r="206" spans="1:17" s="20" customFormat="1" ht="11.25" customHeight="1" x14ac:dyDescent="0.25">
      <c r="A206" s="216" t="s">
        <v>432</v>
      </c>
      <c r="B206" s="11">
        <v>117.90900000000001</v>
      </c>
      <c r="C206" s="11">
        <v>42.777000000000001</v>
      </c>
      <c r="D206" s="11">
        <v>30.843</v>
      </c>
      <c r="E206" s="12">
        <v>-27.898169577109201</v>
      </c>
      <c r="F206" s="16"/>
      <c r="G206" s="11">
        <v>429.66831000000002</v>
      </c>
      <c r="H206" s="11">
        <v>141.93831</v>
      </c>
      <c r="I206" s="11">
        <v>106.25659</v>
      </c>
      <c r="J206" s="12">
        <v>-25.138893086721964</v>
      </c>
      <c r="L206" s="267"/>
      <c r="M206" s="267"/>
      <c r="N206" s="268"/>
      <c r="O206" s="269"/>
      <c r="P206" s="269"/>
      <c r="Q206" s="269"/>
    </row>
    <row r="207" spans="1:17" s="20" customFormat="1" ht="11.25" customHeight="1" x14ac:dyDescent="0.25">
      <c r="A207" s="216" t="s">
        <v>433</v>
      </c>
      <c r="B207" s="11">
        <v>1911.9576599999998</v>
      </c>
      <c r="C207" s="11">
        <v>791.29349999999999</v>
      </c>
      <c r="D207" s="11">
        <v>821.73480000000006</v>
      </c>
      <c r="E207" s="12">
        <v>3.8470302106614156</v>
      </c>
      <c r="F207" s="16"/>
      <c r="G207" s="11">
        <v>6213.8861099999995</v>
      </c>
      <c r="H207" s="11">
        <v>2512.25191</v>
      </c>
      <c r="I207" s="11">
        <v>2868.6230699999996</v>
      </c>
      <c r="J207" s="12">
        <v>14.185327457866265</v>
      </c>
      <c r="L207" s="267"/>
      <c r="M207" s="267"/>
      <c r="N207" s="268"/>
      <c r="O207" s="269"/>
      <c r="P207" s="269"/>
      <c r="Q207" s="269"/>
    </row>
    <row r="208" spans="1:17" s="20" customFormat="1" ht="11.25" customHeight="1" x14ac:dyDescent="0.25">
      <c r="A208" s="216" t="s">
        <v>434</v>
      </c>
      <c r="B208" s="11">
        <v>46487.671121399995</v>
      </c>
      <c r="C208" s="11">
        <v>18732.272088000002</v>
      </c>
      <c r="D208" s="11">
        <v>16124.274136399999</v>
      </c>
      <c r="E208" s="12">
        <v>-13.922485960849883</v>
      </c>
      <c r="F208" s="16"/>
      <c r="G208" s="11">
        <v>130925.36826000006</v>
      </c>
      <c r="H208" s="11">
        <v>52095.059180000011</v>
      </c>
      <c r="I208" s="11">
        <v>48701.447619999992</v>
      </c>
      <c r="J208" s="12">
        <v>-6.5142675973825845</v>
      </c>
      <c r="L208" s="267"/>
      <c r="M208" s="267"/>
      <c r="N208" s="268"/>
      <c r="O208" s="269"/>
      <c r="P208" s="269"/>
      <c r="Q208" s="269"/>
    </row>
    <row r="209" spans="1:19" s="20" customFormat="1" ht="11.25" customHeight="1" x14ac:dyDescent="0.25">
      <c r="A209" s="216" t="s">
        <v>365</v>
      </c>
      <c r="B209" s="11">
        <v>3755.26253</v>
      </c>
      <c r="C209" s="11">
        <v>1543.47846</v>
      </c>
      <c r="D209" s="11">
        <v>1276.0985499999999</v>
      </c>
      <c r="E209" s="12">
        <v>-17.323203201682531</v>
      </c>
      <c r="F209" s="16"/>
      <c r="G209" s="11">
        <v>11207.394759999999</v>
      </c>
      <c r="H209" s="11">
        <v>4513.2261299999991</v>
      </c>
      <c r="I209" s="11">
        <v>3955.1957299999999</v>
      </c>
      <c r="J209" s="12">
        <v>-12.364335043854751</v>
      </c>
      <c r="L209" s="267"/>
      <c r="M209" s="267"/>
      <c r="N209" s="268"/>
      <c r="O209" s="269"/>
      <c r="P209" s="269"/>
      <c r="Q209" s="269"/>
    </row>
    <row r="210" spans="1:19" s="20" customFormat="1" ht="11.25" customHeight="1" x14ac:dyDescent="0.25">
      <c r="A210" s="216" t="s">
        <v>318</v>
      </c>
      <c r="B210" s="11">
        <v>43830.46935420001</v>
      </c>
      <c r="C210" s="11">
        <v>14938.265119099999</v>
      </c>
      <c r="D210" s="11">
        <v>18725.593614000001</v>
      </c>
      <c r="E210" s="12">
        <v>25.353201758733974</v>
      </c>
      <c r="F210" s="16"/>
      <c r="G210" s="11">
        <v>117896.94979000003</v>
      </c>
      <c r="H210" s="11">
        <v>39595.816449999984</v>
      </c>
      <c r="I210" s="11">
        <v>52264.594020000033</v>
      </c>
      <c r="J210" s="12">
        <v>31.995242694383307</v>
      </c>
      <c r="L210" s="267"/>
      <c r="M210" s="267"/>
      <c r="N210" s="268"/>
      <c r="O210" s="269"/>
      <c r="P210" s="269"/>
      <c r="Q210" s="269"/>
    </row>
    <row r="211" spans="1:19" s="20" customFormat="1" ht="11.25" customHeight="1" x14ac:dyDescent="0.25">
      <c r="A211" s="216" t="s">
        <v>435</v>
      </c>
      <c r="B211" s="11">
        <v>113.32599999999999</v>
      </c>
      <c r="C211" s="11">
        <v>40.987000000000002</v>
      </c>
      <c r="D211" s="11">
        <v>70.435500000000005</v>
      </c>
      <c r="E211" s="12">
        <v>71.848390953229085</v>
      </c>
      <c r="F211" s="16"/>
      <c r="G211" s="11">
        <v>806.68103000000031</v>
      </c>
      <c r="H211" s="11">
        <v>312.93716000000001</v>
      </c>
      <c r="I211" s="11">
        <v>430.77074000000005</v>
      </c>
      <c r="J211" s="12">
        <v>37.654070868413356</v>
      </c>
      <c r="L211" s="267"/>
      <c r="M211" s="267"/>
      <c r="N211" s="268"/>
      <c r="O211" s="269"/>
      <c r="P211" s="269"/>
      <c r="Q211" s="269"/>
    </row>
    <row r="212" spans="1:19" s="20" customFormat="1" ht="11.25" customHeight="1" x14ac:dyDescent="0.25">
      <c r="A212" s="216" t="s">
        <v>436</v>
      </c>
      <c r="B212" s="11">
        <v>91295.878093499981</v>
      </c>
      <c r="C212" s="11">
        <v>36551.947535999992</v>
      </c>
      <c r="D212" s="11">
        <v>29609.288332399992</v>
      </c>
      <c r="E212" s="12">
        <v>-18.993951544612443</v>
      </c>
      <c r="F212" s="16"/>
      <c r="G212" s="11">
        <v>312456.39379</v>
      </c>
      <c r="H212" s="11">
        <v>123230.29965999996</v>
      </c>
      <c r="I212" s="11">
        <v>105950.03439000003</v>
      </c>
      <c r="J212" s="12">
        <v>-14.022740606553143</v>
      </c>
      <c r="L212" s="267"/>
      <c r="M212" s="267"/>
      <c r="N212" s="268"/>
      <c r="O212" s="269"/>
      <c r="P212" s="269"/>
      <c r="Q212" s="269"/>
    </row>
    <row r="213" spans="1:19" s="20" customFormat="1" ht="11.25" customHeight="1" x14ac:dyDescent="0.2">
      <c r="A213" s="216" t="s">
        <v>437</v>
      </c>
      <c r="B213" s="11">
        <v>30709.463023100001</v>
      </c>
      <c r="C213" s="11">
        <v>11929.099322</v>
      </c>
      <c r="D213" s="11">
        <v>11402.393262199999</v>
      </c>
      <c r="E213" s="12">
        <v>-4.4153045052498925</v>
      </c>
      <c r="F213" s="16"/>
      <c r="G213" s="11">
        <v>106576.11036000001</v>
      </c>
      <c r="H213" s="11">
        <v>41475.27636999997</v>
      </c>
      <c r="I213" s="11">
        <v>41358.276760000015</v>
      </c>
      <c r="J213" s="12">
        <v>-0.28209482911265127</v>
      </c>
      <c r="L213" s="175"/>
      <c r="M213" s="272"/>
      <c r="N213" s="184"/>
      <c r="O213" s="185"/>
      <c r="P213" s="185"/>
      <c r="Q213" s="185"/>
    </row>
    <row r="214" spans="1:19" ht="11.25" customHeight="1" x14ac:dyDescent="0.25">
      <c r="A214" s="216" t="s">
        <v>438</v>
      </c>
      <c r="B214" s="11">
        <v>3704.0685640000002</v>
      </c>
      <c r="C214" s="11">
        <v>1449.7138599999998</v>
      </c>
      <c r="D214" s="11">
        <v>2346.6940889999996</v>
      </c>
      <c r="E214" s="12">
        <v>61.872915321372432</v>
      </c>
      <c r="F214" s="12"/>
      <c r="G214" s="11">
        <v>13241.843180000002</v>
      </c>
      <c r="H214" s="11">
        <v>5177.8461200000002</v>
      </c>
      <c r="I214" s="11">
        <v>8297.3262399999985</v>
      </c>
      <c r="J214" s="12">
        <v>60.246674924360235</v>
      </c>
      <c r="L214" s="268"/>
      <c r="M214" s="271"/>
      <c r="N214" s="268"/>
      <c r="O214" s="269"/>
      <c r="P214" s="269"/>
      <c r="Q214" s="269"/>
    </row>
    <row r="215" spans="1:19" ht="11.25" customHeight="1" x14ac:dyDescent="0.2">
      <c r="A215" s="216" t="s">
        <v>319</v>
      </c>
      <c r="B215" s="11">
        <v>37078.864057999992</v>
      </c>
      <c r="C215" s="11">
        <v>14304.302986000002</v>
      </c>
      <c r="D215" s="11">
        <v>12683.815206900001</v>
      </c>
      <c r="E215" s="12">
        <v>-11.328673481581149</v>
      </c>
      <c r="F215" s="12"/>
      <c r="G215" s="11">
        <v>99284.538040000029</v>
      </c>
      <c r="H215" s="11">
        <v>38479.841539999972</v>
      </c>
      <c r="I215" s="11">
        <v>35668.249159999978</v>
      </c>
      <c r="J215" s="12">
        <v>-7.306663092875084</v>
      </c>
      <c r="L215" s="176"/>
    </row>
    <row r="216" spans="1:19" ht="11.25" customHeight="1" x14ac:dyDescent="0.25">
      <c r="A216" s="216" t="s">
        <v>361</v>
      </c>
      <c r="B216" s="11">
        <v>11648.458697400001</v>
      </c>
      <c r="C216" s="11">
        <v>4916.15859</v>
      </c>
      <c r="D216" s="11">
        <v>3917.5872713000003</v>
      </c>
      <c r="E216" s="12">
        <v>-20.312024122476487</v>
      </c>
      <c r="F216" s="12"/>
      <c r="G216" s="11">
        <v>41503.539779999977</v>
      </c>
      <c r="H216" s="11">
        <v>18006.133130000006</v>
      </c>
      <c r="I216" s="11">
        <v>17151.333489999994</v>
      </c>
      <c r="J216" s="12">
        <v>-4.7472693544391831</v>
      </c>
      <c r="L216" s="176"/>
      <c r="M216" s="177"/>
      <c r="N216" s="268"/>
      <c r="O216" s="269"/>
      <c r="P216" s="269"/>
      <c r="Q216" s="269"/>
      <c r="R216" s="269"/>
      <c r="S216" s="269"/>
    </row>
    <row r="217" spans="1:19" ht="11.25" customHeight="1" x14ac:dyDescent="0.2">
      <c r="A217" s="216" t="s">
        <v>320</v>
      </c>
      <c r="B217" s="11">
        <v>7706.7533680000015</v>
      </c>
      <c r="C217" s="11">
        <v>3295.5846400000005</v>
      </c>
      <c r="D217" s="11">
        <v>2613.8065308000005</v>
      </c>
      <c r="E217" s="12">
        <v>-20.687622491164419</v>
      </c>
      <c r="F217" s="12"/>
      <c r="G217" s="11">
        <v>33512.144509999984</v>
      </c>
      <c r="H217" s="11">
        <v>14414.241410000004</v>
      </c>
      <c r="I217" s="11">
        <v>11835.762149999995</v>
      </c>
      <c r="J217" s="12">
        <v>-17.888414566243966</v>
      </c>
      <c r="L217" s="176"/>
      <c r="N217" s="186"/>
      <c r="O217" s="187"/>
      <c r="P217" s="187"/>
      <c r="Q217" s="187"/>
      <c r="R217" s="187"/>
      <c r="S217" s="187"/>
    </row>
    <row r="218" spans="1:19" ht="11.25" customHeight="1" x14ac:dyDescent="0.2">
      <c r="A218" s="216" t="s">
        <v>321</v>
      </c>
      <c r="B218" s="11">
        <v>2119.5311445000002</v>
      </c>
      <c r="C218" s="11">
        <v>766.75335400000006</v>
      </c>
      <c r="D218" s="11">
        <v>878.18448000000001</v>
      </c>
      <c r="E218" s="12">
        <v>14.532851459818971</v>
      </c>
      <c r="F218" s="12"/>
      <c r="G218" s="11">
        <v>9518.2091800000035</v>
      </c>
      <c r="H218" s="11">
        <v>3397.6008000000002</v>
      </c>
      <c r="I218" s="11">
        <v>3756.8404800000008</v>
      </c>
      <c r="J218" s="12">
        <v>10.573333983203696</v>
      </c>
      <c r="L218" s="176"/>
      <c r="N218" s="177"/>
      <c r="O218" s="13"/>
      <c r="P218" s="13"/>
      <c r="Q218" s="13"/>
    </row>
    <row r="219" spans="1:19" ht="11.25" customHeight="1" x14ac:dyDescent="0.2">
      <c r="A219" s="216" t="s">
        <v>362</v>
      </c>
      <c r="B219" s="11">
        <v>153689.02813720005</v>
      </c>
      <c r="C219" s="11">
        <v>54637.700930199986</v>
      </c>
      <c r="D219" s="11">
        <v>60914.338851999986</v>
      </c>
      <c r="E219" s="12">
        <v>11.487741641652249</v>
      </c>
      <c r="F219" s="12"/>
      <c r="G219" s="11">
        <v>507377.98976999999</v>
      </c>
      <c r="H219" s="11">
        <v>168046.6315499999</v>
      </c>
      <c r="I219" s="11">
        <v>205989.20320000002</v>
      </c>
      <c r="J219" s="12">
        <v>22.57859696444487</v>
      </c>
      <c r="L219" s="176"/>
    </row>
    <row r="220" spans="1:19" ht="11.25" customHeight="1" x14ac:dyDescent="0.2">
      <c r="A220" s="216" t="s">
        <v>382</v>
      </c>
      <c r="B220" s="11">
        <v>8528.7320760000021</v>
      </c>
      <c r="C220" s="11">
        <v>3399.9978999999998</v>
      </c>
      <c r="D220" s="11">
        <v>3085.8233917000002</v>
      </c>
      <c r="E220" s="12">
        <v>-9.2404324220317733</v>
      </c>
      <c r="F220" s="12"/>
      <c r="G220" s="11">
        <v>22963.337580000007</v>
      </c>
      <c r="H220" s="11">
        <v>9140.3107</v>
      </c>
      <c r="I220" s="11">
        <v>8862.1180600000007</v>
      </c>
      <c r="J220" s="12">
        <v>-3.0435796892549689</v>
      </c>
      <c r="L220" s="176"/>
    </row>
    <row r="221" spans="1:19" ht="11.25" customHeight="1" x14ac:dyDescent="0.2">
      <c r="A221" s="9"/>
      <c r="B221" s="11"/>
      <c r="C221" s="11"/>
      <c r="D221" s="11"/>
      <c r="E221" s="12"/>
      <c r="F221" s="12"/>
      <c r="G221" s="11"/>
      <c r="H221" s="11"/>
      <c r="I221" s="11"/>
      <c r="J221" s="12"/>
      <c r="L221" s="176"/>
      <c r="M221" s="177"/>
      <c r="N221" s="177"/>
      <c r="O221" s="13"/>
      <c r="P221" s="13"/>
      <c r="Q221" s="13"/>
    </row>
    <row r="222" spans="1:19" s="20" customFormat="1" ht="11.25" customHeight="1" x14ac:dyDescent="0.2">
      <c r="A222" s="17" t="s">
        <v>180</v>
      </c>
      <c r="B222" s="18">
        <v>475344.34331459989</v>
      </c>
      <c r="C222" s="18">
        <v>206084.70021460002</v>
      </c>
      <c r="D222" s="18">
        <v>173688.13784909999</v>
      </c>
      <c r="E222" s="16">
        <v>-15.72002304477958</v>
      </c>
      <c r="F222" s="16"/>
      <c r="G222" s="18">
        <v>525563.18211000017</v>
      </c>
      <c r="H222" s="18">
        <v>211771.71377000003</v>
      </c>
      <c r="I222" s="18">
        <v>215524.83004999996</v>
      </c>
      <c r="J222" s="16">
        <v>1.77224626140395</v>
      </c>
      <c r="L222" s="175"/>
      <c r="M222" s="173"/>
      <c r="N222" s="173"/>
    </row>
    <row r="223" spans="1:19" ht="11.25" customHeight="1" x14ac:dyDescent="0.2">
      <c r="A223" s="9" t="s">
        <v>103</v>
      </c>
      <c r="B223" s="11">
        <v>393857.44249999995</v>
      </c>
      <c r="C223" s="11">
        <v>174104.70500000002</v>
      </c>
      <c r="D223" s="11">
        <v>140710.62760000001</v>
      </c>
      <c r="E223" s="12">
        <v>-19.180456610865278</v>
      </c>
      <c r="F223" s="12"/>
      <c r="G223" s="11">
        <v>340112.3789800001</v>
      </c>
      <c r="H223" s="11">
        <v>140777.70669000002</v>
      </c>
      <c r="I223" s="11">
        <v>140826.53436999998</v>
      </c>
      <c r="J223" s="12">
        <v>3.4684241665814852E-2</v>
      </c>
      <c r="L223" s="176"/>
      <c r="M223" s="177"/>
      <c r="N223" s="177"/>
    </row>
    <row r="224" spans="1:19" ht="11.25" customHeight="1" x14ac:dyDescent="0.2">
      <c r="A224" s="9" t="s">
        <v>465</v>
      </c>
      <c r="B224" s="11">
        <v>19624.073</v>
      </c>
      <c r="C224" s="11">
        <v>7788.1610000000001</v>
      </c>
      <c r="D224" s="11">
        <v>8451.9348000000009</v>
      </c>
      <c r="E224" s="12">
        <v>8.5228566795165364</v>
      </c>
      <c r="F224" s="12"/>
      <c r="G224" s="11">
        <v>36869.372360000008</v>
      </c>
      <c r="H224" s="11">
        <v>14152.421839999999</v>
      </c>
      <c r="I224" s="11">
        <v>17149.028110000003</v>
      </c>
      <c r="J224" s="12">
        <v>21.173805472152353</v>
      </c>
      <c r="L224" s="176"/>
      <c r="M224" s="177"/>
      <c r="N224" s="177"/>
    </row>
    <row r="225" spans="1:14" ht="11.25" customHeight="1" x14ac:dyDescent="0.2">
      <c r="A225" s="9" t="s">
        <v>363</v>
      </c>
      <c r="B225" s="11">
        <v>43374.8425278</v>
      </c>
      <c r="C225" s="11">
        <v>17032.253239999998</v>
      </c>
      <c r="D225" s="11">
        <v>17955.366699999999</v>
      </c>
      <c r="E225" s="12">
        <v>5.419796470804485</v>
      </c>
      <c r="F225" s="12"/>
      <c r="G225" s="11">
        <v>87133.917900000044</v>
      </c>
      <c r="H225" s="11">
        <v>33290.16072</v>
      </c>
      <c r="I225" s="11">
        <v>35161.563609999997</v>
      </c>
      <c r="J225" s="12">
        <v>5.6214895017785267</v>
      </c>
      <c r="L225" s="176"/>
      <c r="M225" s="177"/>
      <c r="N225" s="177"/>
    </row>
    <row r="226" spans="1:14" ht="11.25" customHeight="1" x14ac:dyDescent="0.2">
      <c r="A226" s="9" t="s">
        <v>54</v>
      </c>
      <c r="B226" s="11">
        <v>5444.7751401999994</v>
      </c>
      <c r="C226" s="11">
        <v>1778.4067102000001</v>
      </c>
      <c r="D226" s="11">
        <v>1324.5547000000001</v>
      </c>
      <c r="E226" s="12">
        <v>-25.520147196754536</v>
      </c>
      <c r="F226" s="12"/>
      <c r="G226" s="11">
        <v>21909.907539999993</v>
      </c>
      <c r="H226" s="11">
        <v>7305.7231899999997</v>
      </c>
      <c r="I226" s="11">
        <v>5976.3044700000019</v>
      </c>
      <c r="J226" s="12">
        <v>-18.196948959408871</v>
      </c>
      <c r="L226" s="176"/>
    </row>
    <row r="227" spans="1:14" ht="11.25" customHeight="1" x14ac:dyDescent="0.2">
      <c r="A227" s="9" t="s">
        <v>55</v>
      </c>
      <c r="B227" s="11">
        <v>411.24547999999999</v>
      </c>
      <c r="C227" s="11">
        <v>181.43717999999996</v>
      </c>
      <c r="D227" s="11">
        <v>246.52849999999998</v>
      </c>
      <c r="E227" s="12">
        <v>35.875403266298576</v>
      </c>
      <c r="F227" s="12"/>
      <c r="G227" s="11">
        <v>2797.4776200000001</v>
      </c>
      <c r="H227" s="11">
        <v>1379.1900800000003</v>
      </c>
      <c r="I227" s="11">
        <v>1307.8323699999996</v>
      </c>
      <c r="J227" s="12">
        <v>-5.1738850963893697</v>
      </c>
      <c r="L227" s="176"/>
    </row>
    <row r="228" spans="1:14" ht="11.25" customHeight="1" x14ac:dyDescent="0.2">
      <c r="A228" s="9" t="s">
        <v>0</v>
      </c>
      <c r="B228" s="11">
        <v>12631.964666599999</v>
      </c>
      <c r="C228" s="11">
        <v>5199.7370844000006</v>
      </c>
      <c r="D228" s="11">
        <v>4999.1255491000002</v>
      </c>
      <c r="E228" s="12">
        <v>-3.8581092090572326</v>
      </c>
      <c r="F228" s="12"/>
      <c r="G228" s="11">
        <v>36740.127710000001</v>
      </c>
      <c r="H228" s="11">
        <v>14866.51125</v>
      </c>
      <c r="I228" s="11">
        <v>15103.567119999998</v>
      </c>
      <c r="J228" s="12">
        <v>1.5945628803798684</v>
      </c>
      <c r="L228" s="176"/>
    </row>
    <row r="229" spans="1:14" x14ac:dyDescent="0.2">
      <c r="A229" s="86"/>
      <c r="B229" s="92"/>
      <c r="C229" s="92"/>
      <c r="D229" s="92"/>
      <c r="E229" s="92"/>
      <c r="F229" s="92"/>
      <c r="G229" s="92"/>
      <c r="H229" s="92"/>
      <c r="I229" s="92"/>
      <c r="J229" s="86"/>
      <c r="L229" s="176"/>
    </row>
    <row r="230" spans="1:14" x14ac:dyDescent="0.2">
      <c r="A230" s="9" t="s">
        <v>450</v>
      </c>
      <c r="B230" s="9"/>
      <c r="C230" s="9"/>
      <c r="D230" s="9"/>
      <c r="E230" s="9"/>
      <c r="F230" s="9"/>
      <c r="G230" s="9"/>
      <c r="H230" s="9"/>
      <c r="I230" s="9"/>
      <c r="J230" s="9"/>
      <c r="L230" s="176"/>
    </row>
    <row r="231" spans="1:14" ht="20.100000000000001" customHeight="1" x14ac:dyDescent="0.25">
      <c r="A231" s="325" t="s">
        <v>205</v>
      </c>
      <c r="B231" s="325"/>
      <c r="C231" s="325"/>
      <c r="D231" s="325"/>
      <c r="E231" s="325"/>
      <c r="F231" s="325"/>
      <c r="G231" s="325"/>
      <c r="H231" s="325"/>
      <c r="I231" s="325"/>
      <c r="J231" s="325"/>
      <c r="L231" s="176"/>
    </row>
    <row r="232" spans="1:14" ht="20.100000000000001" customHeight="1" x14ac:dyDescent="0.25">
      <c r="A232" s="326" t="s">
        <v>165</v>
      </c>
      <c r="B232" s="326"/>
      <c r="C232" s="326"/>
      <c r="D232" s="326"/>
      <c r="E232" s="326"/>
      <c r="F232" s="326"/>
      <c r="G232" s="326"/>
      <c r="H232" s="326"/>
      <c r="I232" s="326"/>
      <c r="J232" s="326"/>
      <c r="L232" s="252"/>
      <c r="M232" s="252"/>
      <c r="N232" s="252"/>
    </row>
    <row r="233" spans="1:14" s="20" customFormat="1" x14ac:dyDescent="0.2">
      <c r="A233" s="17"/>
      <c r="B233" s="327" t="s">
        <v>105</v>
      </c>
      <c r="C233" s="327"/>
      <c r="D233" s="327"/>
      <c r="E233" s="327"/>
      <c r="F233" s="283"/>
      <c r="G233" s="327" t="s">
        <v>462</v>
      </c>
      <c r="H233" s="327"/>
      <c r="I233" s="327"/>
      <c r="J233" s="327"/>
      <c r="K233" s="93"/>
    </row>
    <row r="234" spans="1:14" s="20" customFormat="1" x14ac:dyDescent="0.2">
      <c r="A234" s="17" t="s">
        <v>266</v>
      </c>
      <c r="B234" s="329">
        <v>2017</v>
      </c>
      <c r="C234" s="328" t="s">
        <v>491</v>
      </c>
      <c r="D234" s="328"/>
      <c r="E234" s="328"/>
      <c r="F234" s="283"/>
      <c r="G234" s="329">
        <v>2017</v>
      </c>
      <c r="H234" s="328" t="s">
        <v>491</v>
      </c>
      <c r="I234" s="328"/>
      <c r="J234" s="328"/>
      <c r="K234" s="93"/>
    </row>
    <row r="235" spans="1:14" s="20" customFormat="1" x14ac:dyDescent="0.2">
      <c r="A235" s="125"/>
      <c r="B235" s="330"/>
      <c r="C235" s="263">
        <v>2017</v>
      </c>
      <c r="D235" s="263">
        <v>2018</v>
      </c>
      <c r="E235" s="284" t="s">
        <v>503</v>
      </c>
      <c r="F235" s="127"/>
      <c r="G235" s="330"/>
      <c r="H235" s="263">
        <v>2017</v>
      </c>
      <c r="I235" s="263">
        <v>2018</v>
      </c>
      <c r="J235" s="284" t="s">
        <v>503</v>
      </c>
    </row>
    <row r="236" spans="1:14" x14ac:dyDescent="0.2">
      <c r="A236" s="9"/>
      <c r="B236" s="9"/>
      <c r="C236" s="9"/>
      <c r="D236" s="9"/>
      <c r="E236" s="9"/>
      <c r="F236" s="9"/>
      <c r="G236" s="9"/>
      <c r="H236" s="9"/>
      <c r="I236" s="9"/>
      <c r="J236" s="9"/>
    </row>
    <row r="237" spans="1:14" s="20" customFormat="1" ht="11.25" customHeight="1" x14ac:dyDescent="0.2">
      <c r="A237" s="17" t="s">
        <v>263</v>
      </c>
      <c r="B237" s="18"/>
      <c r="C237" s="18"/>
      <c r="D237" s="18"/>
      <c r="E237" s="12" t="s">
        <v>506</v>
      </c>
      <c r="F237" s="16"/>
      <c r="G237" s="18">
        <v>93138</v>
      </c>
      <c r="H237" s="18">
        <v>37506</v>
      </c>
      <c r="I237" s="18">
        <v>52741</v>
      </c>
      <c r="J237" s="16">
        <v>40.620167439876298</v>
      </c>
      <c r="L237" s="173"/>
      <c r="M237" s="173"/>
      <c r="N237" s="173"/>
    </row>
    <row r="238" spans="1:14" ht="11.25" customHeight="1" x14ac:dyDescent="0.2">
      <c r="A238" s="17"/>
      <c r="B238" s="11"/>
      <c r="C238" s="11"/>
      <c r="D238" s="11"/>
      <c r="E238" s="12"/>
      <c r="F238" s="12"/>
      <c r="G238" s="11"/>
      <c r="H238" s="11"/>
      <c r="I238" s="11"/>
      <c r="J238" s="12"/>
    </row>
    <row r="239" spans="1:14" ht="11.25" customHeight="1" x14ac:dyDescent="0.2">
      <c r="A239" s="9" t="s">
        <v>56</v>
      </c>
      <c r="B239" s="11">
        <v>0</v>
      </c>
      <c r="C239" s="11">
        <v>0</v>
      </c>
      <c r="D239" s="11">
        <v>0</v>
      </c>
      <c r="E239" s="12" t="s">
        <v>506</v>
      </c>
      <c r="F239" s="12"/>
      <c r="G239" s="11">
        <v>0</v>
      </c>
      <c r="H239" s="11">
        <v>0</v>
      </c>
      <c r="I239" s="11">
        <v>0</v>
      </c>
      <c r="J239" s="12" t="s">
        <v>506</v>
      </c>
    </row>
    <row r="240" spans="1:14" ht="11.25" customHeight="1" x14ac:dyDescent="0.2">
      <c r="A240" s="9" t="s">
        <v>57</v>
      </c>
      <c r="B240" s="11">
        <v>2598.0000000000005</v>
      </c>
      <c r="C240" s="11">
        <v>2531.9999999999995</v>
      </c>
      <c r="D240" s="11">
        <v>47</v>
      </c>
      <c r="E240" s="12">
        <v>-98.143759873617697</v>
      </c>
      <c r="F240" s="12"/>
      <c r="G240" s="11">
        <v>4334.1749499999996</v>
      </c>
      <c r="H240" s="11">
        <v>503.01558999999997</v>
      </c>
      <c r="I240" s="11">
        <v>5191.6928599999992</v>
      </c>
      <c r="J240" s="12">
        <v>932.11370844390717</v>
      </c>
    </row>
    <row r="241" spans="1:16" ht="11.25" customHeight="1" x14ac:dyDescent="0.2">
      <c r="A241" s="9" t="s">
        <v>58</v>
      </c>
      <c r="B241" s="11">
        <v>172</v>
      </c>
      <c r="C241" s="11">
        <v>27</v>
      </c>
      <c r="D241" s="11">
        <v>14</v>
      </c>
      <c r="E241" s="12">
        <v>-48.148148148148152</v>
      </c>
      <c r="F241" s="12"/>
      <c r="G241" s="11">
        <v>584.69799999999998</v>
      </c>
      <c r="H241" s="11">
        <v>46.22</v>
      </c>
      <c r="I241" s="11">
        <v>18.5</v>
      </c>
      <c r="J241" s="12">
        <v>-59.974037213327563</v>
      </c>
    </row>
    <row r="242" spans="1:16" ht="11.25" customHeight="1" x14ac:dyDescent="0.25">
      <c r="A242" s="9" t="s">
        <v>59</v>
      </c>
      <c r="B242" s="11">
        <v>3236.4409999999998</v>
      </c>
      <c r="C242" s="11">
        <v>1561.3010000000002</v>
      </c>
      <c r="D242" s="11">
        <v>2306.5469999999996</v>
      </c>
      <c r="E242" s="12">
        <v>47.732371912911049</v>
      </c>
      <c r="F242" s="12"/>
      <c r="G242" s="11">
        <v>12841.869159999998</v>
      </c>
      <c r="H242" s="11">
        <v>7184.3650900000002</v>
      </c>
      <c r="I242" s="11">
        <v>11246.632689999999</v>
      </c>
      <c r="J242" s="12">
        <v>56.543167685817025</v>
      </c>
      <c r="M242" s="252"/>
      <c r="N242" s="252"/>
      <c r="O242" s="252"/>
      <c r="P242" s="13"/>
    </row>
    <row r="243" spans="1:16" ht="11.25" customHeight="1" x14ac:dyDescent="0.2">
      <c r="A243" s="9" t="s">
        <v>60</v>
      </c>
      <c r="B243" s="11">
        <v>5211.5070020000003</v>
      </c>
      <c r="C243" s="11">
        <v>3475.4951220000003</v>
      </c>
      <c r="D243" s="11">
        <v>3919.0422800000001</v>
      </c>
      <c r="E243" s="12">
        <v>12.762128630028329</v>
      </c>
      <c r="F243" s="12"/>
      <c r="G243" s="11">
        <v>16434.041269999998</v>
      </c>
      <c r="H243" s="11">
        <v>10543.603649999999</v>
      </c>
      <c r="I243" s="11">
        <v>13602.521780000001</v>
      </c>
      <c r="J243" s="12">
        <v>29.012074348982196</v>
      </c>
      <c r="M243" s="177"/>
      <c r="N243" s="177"/>
      <c r="O243" s="13"/>
      <c r="P243" s="13"/>
    </row>
    <row r="244" spans="1:16" ht="11.25" customHeight="1" x14ac:dyDescent="0.2">
      <c r="A244" s="9" t="s">
        <v>61</v>
      </c>
      <c r="B244" s="11"/>
      <c r="C244" s="11"/>
      <c r="D244" s="11"/>
      <c r="E244" s="12"/>
      <c r="F244" s="12"/>
      <c r="G244" s="11">
        <v>58943.216620000007</v>
      </c>
      <c r="H244" s="11">
        <v>19228.79567</v>
      </c>
      <c r="I244" s="11">
        <v>22681.652670000003</v>
      </c>
      <c r="J244" s="12">
        <v>17.95669920912944</v>
      </c>
    </row>
    <row r="245" spans="1:16" ht="11.25" customHeight="1" x14ac:dyDescent="0.2">
      <c r="A245" s="9"/>
      <c r="B245" s="11"/>
      <c r="C245" s="11"/>
      <c r="D245" s="11"/>
      <c r="E245" s="12"/>
      <c r="F245" s="12"/>
      <c r="G245" s="11"/>
      <c r="H245" s="11"/>
      <c r="I245" s="11"/>
      <c r="J245" s="12"/>
    </row>
    <row r="246" spans="1:16" s="20" customFormat="1" ht="11.25" customHeight="1" x14ac:dyDescent="0.2">
      <c r="A246" s="17" t="s">
        <v>264</v>
      </c>
      <c r="B246" s="18"/>
      <c r="C246" s="18"/>
      <c r="D246" s="18"/>
      <c r="E246" s="12"/>
      <c r="F246" s="16"/>
      <c r="G246" s="18">
        <v>1089896</v>
      </c>
      <c r="H246" s="18">
        <v>449714</v>
      </c>
      <c r="I246" s="18">
        <v>552865</v>
      </c>
      <c r="J246" s="16">
        <v>22.937022196329224</v>
      </c>
      <c r="L246" s="173"/>
      <c r="M246" s="173"/>
    </row>
    <row r="247" spans="1:16" ht="11.25" customHeight="1" x14ac:dyDescent="0.2">
      <c r="A247" s="17"/>
      <c r="B247" s="11"/>
      <c r="C247" s="11"/>
      <c r="D247" s="11"/>
      <c r="E247" s="12"/>
      <c r="F247" s="12"/>
      <c r="G247" s="11"/>
      <c r="H247" s="11"/>
      <c r="I247" s="11"/>
      <c r="J247" s="12"/>
    </row>
    <row r="248" spans="1:16" s="20" customFormat="1" ht="11.25" customHeight="1" x14ac:dyDescent="0.2">
      <c r="A248" s="17" t="s">
        <v>62</v>
      </c>
      <c r="B248" s="18">
        <v>85121.899865199986</v>
      </c>
      <c r="C248" s="18">
        <v>40521.770041199998</v>
      </c>
      <c r="D248" s="18">
        <v>35948.146376000004</v>
      </c>
      <c r="E248" s="16">
        <v>-11.286830907311852</v>
      </c>
      <c r="F248" s="16"/>
      <c r="G248" s="18">
        <v>204538.10495000001</v>
      </c>
      <c r="H248" s="18">
        <v>94939.811059999993</v>
      </c>
      <c r="I248" s="18">
        <v>89452.142469999992</v>
      </c>
      <c r="J248" s="16">
        <v>-5.7801553728940007</v>
      </c>
      <c r="L248" s="184"/>
      <c r="M248" s="173"/>
      <c r="N248" s="173"/>
    </row>
    <row r="249" spans="1:16" ht="11.25" customHeight="1" x14ac:dyDescent="0.2">
      <c r="A249" s="9" t="s">
        <v>63</v>
      </c>
      <c r="B249" s="11">
        <v>1463.1930800000002</v>
      </c>
      <c r="C249" s="11">
        <v>1003.1860399999999</v>
      </c>
      <c r="D249" s="11">
        <v>179.005</v>
      </c>
      <c r="E249" s="12">
        <v>-82.156350580795561</v>
      </c>
      <c r="F249" s="12"/>
      <c r="G249" s="11">
        <v>2423.4768300000001</v>
      </c>
      <c r="H249" s="11">
        <v>1959.9408600000002</v>
      </c>
      <c r="I249" s="11">
        <v>225.05530000000002</v>
      </c>
      <c r="J249" s="12">
        <v>-88.517240259994381</v>
      </c>
      <c r="L249" s="177"/>
    </row>
    <row r="250" spans="1:16" ht="11.25" customHeight="1" x14ac:dyDescent="0.2">
      <c r="A250" s="9" t="s">
        <v>64</v>
      </c>
      <c r="B250" s="11">
        <v>1143.7261811999999</v>
      </c>
      <c r="C250" s="11">
        <v>577.44411119999995</v>
      </c>
      <c r="D250" s="11">
        <v>1244.8404</v>
      </c>
      <c r="E250" s="12">
        <v>115.57764220905611</v>
      </c>
      <c r="F250" s="12"/>
      <c r="G250" s="11">
        <v>3067.4046400000007</v>
      </c>
      <c r="H250" s="11">
        <v>1490.3595700000001</v>
      </c>
      <c r="I250" s="11">
        <v>3217.4906499999997</v>
      </c>
      <c r="J250" s="12">
        <v>115.88687151517399</v>
      </c>
      <c r="L250" s="177"/>
      <c r="N250" s="177"/>
      <c r="O250" s="13"/>
      <c r="P250" s="13"/>
    </row>
    <row r="251" spans="1:16" ht="11.25" customHeight="1" x14ac:dyDescent="0.2">
      <c r="A251" s="9" t="s">
        <v>65</v>
      </c>
      <c r="B251" s="11">
        <v>3847.6214000000004</v>
      </c>
      <c r="C251" s="11">
        <v>2277.8163999999997</v>
      </c>
      <c r="D251" s="11">
        <v>1624.3368</v>
      </c>
      <c r="E251" s="12">
        <v>-28.688861841542618</v>
      </c>
      <c r="F251" s="12"/>
      <c r="G251" s="11">
        <v>12735.258379999999</v>
      </c>
      <c r="H251" s="11">
        <v>6852.9082999999991</v>
      </c>
      <c r="I251" s="11">
        <v>7095.1969200000003</v>
      </c>
      <c r="J251" s="12">
        <v>3.5355590559996415</v>
      </c>
      <c r="L251" s="177"/>
      <c r="N251" s="177"/>
      <c r="O251" s="13"/>
      <c r="P251" s="13"/>
    </row>
    <row r="252" spans="1:16" ht="11.25" customHeight="1" x14ac:dyDescent="0.2">
      <c r="A252" s="9" t="s">
        <v>66</v>
      </c>
      <c r="B252" s="11">
        <v>326.83792</v>
      </c>
      <c r="C252" s="11">
        <v>138.78435999999999</v>
      </c>
      <c r="D252" s="11">
        <v>191.95189999999999</v>
      </c>
      <c r="E252" s="12">
        <v>38.3094608066788</v>
      </c>
      <c r="F252" s="12"/>
      <c r="G252" s="11">
        <v>998.34792000000004</v>
      </c>
      <c r="H252" s="11">
        <v>451.14886999999999</v>
      </c>
      <c r="I252" s="11">
        <v>628.78025000000002</v>
      </c>
      <c r="J252" s="12">
        <v>39.373118678098422</v>
      </c>
      <c r="L252" s="177"/>
    </row>
    <row r="253" spans="1:16" ht="11.25" customHeight="1" x14ac:dyDescent="0.2">
      <c r="A253" s="9" t="s">
        <v>67</v>
      </c>
      <c r="B253" s="11">
        <v>9345.2141300000021</v>
      </c>
      <c r="C253" s="11">
        <v>4141.6368000000011</v>
      </c>
      <c r="D253" s="11">
        <v>3020.5128300000001</v>
      </c>
      <c r="E253" s="12">
        <v>-27.069586835813325</v>
      </c>
      <c r="F253" s="12"/>
      <c r="G253" s="11">
        <v>38071.532770000005</v>
      </c>
      <c r="H253" s="11">
        <v>16361.971319999999</v>
      </c>
      <c r="I253" s="11">
        <v>12622.866970000001</v>
      </c>
      <c r="J253" s="12">
        <v>-22.852407432284863</v>
      </c>
    </row>
    <row r="254" spans="1:16" ht="11.25" customHeight="1" x14ac:dyDescent="0.2">
      <c r="A254" s="9" t="s">
        <v>104</v>
      </c>
      <c r="B254" s="11">
        <v>28659.933352</v>
      </c>
      <c r="C254" s="11">
        <v>14017.458279999999</v>
      </c>
      <c r="D254" s="11">
        <v>12889.032826000001</v>
      </c>
      <c r="E254" s="12">
        <v>-8.0501431248062119</v>
      </c>
      <c r="F254" s="12"/>
      <c r="G254" s="11">
        <v>45765.745919999987</v>
      </c>
      <c r="H254" s="11">
        <v>22257.434089999999</v>
      </c>
      <c r="I254" s="11">
        <v>22057.996729999995</v>
      </c>
      <c r="J254" s="12">
        <v>-0.89604830095670707</v>
      </c>
    </row>
    <row r="255" spans="1:16" ht="11.25" customHeight="1" x14ac:dyDescent="0.2">
      <c r="A255" s="9" t="s">
        <v>68</v>
      </c>
      <c r="B255" s="11">
        <v>5657.7023479999998</v>
      </c>
      <c r="C255" s="11">
        <v>2108.6476599999996</v>
      </c>
      <c r="D255" s="11">
        <v>2588.1210000000005</v>
      </c>
      <c r="E255" s="12">
        <v>22.738428476951</v>
      </c>
      <c r="F255" s="12"/>
      <c r="G255" s="11">
        <v>8039.7493599999989</v>
      </c>
      <c r="H255" s="11">
        <v>3004.3782899999997</v>
      </c>
      <c r="I255" s="11">
        <v>4065.0407799999998</v>
      </c>
      <c r="J255" s="12">
        <v>35.303892773103485</v>
      </c>
    </row>
    <row r="256" spans="1:16" ht="11.25" customHeight="1" x14ac:dyDescent="0.2">
      <c r="A256" s="9" t="s">
        <v>360</v>
      </c>
      <c r="B256" s="11">
        <v>34677.671453999996</v>
      </c>
      <c r="C256" s="11">
        <v>16256.79639</v>
      </c>
      <c r="D256" s="11">
        <v>14210.345620000004</v>
      </c>
      <c r="E256" s="12">
        <v>-12.588278286236175</v>
      </c>
      <c r="F256" s="12"/>
      <c r="G256" s="11">
        <v>93436.589130000008</v>
      </c>
      <c r="H256" s="11">
        <v>42561.669759999997</v>
      </c>
      <c r="I256" s="11">
        <v>39539.714869999996</v>
      </c>
      <c r="J256" s="12">
        <v>-7.1001793563091695</v>
      </c>
    </row>
    <row r="257" spans="1:21" ht="11.25" customHeight="1" x14ac:dyDescent="0.2">
      <c r="A257" s="9"/>
      <c r="B257" s="11"/>
      <c r="C257" s="11"/>
      <c r="D257" s="11"/>
      <c r="E257" s="12"/>
      <c r="F257" s="12"/>
      <c r="G257" s="11"/>
      <c r="H257" s="11"/>
      <c r="I257" s="11"/>
      <c r="J257" s="12"/>
    </row>
    <row r="258" spans="1:21" s="20" customFormat="1" ht="11.25" customHeight="1" x14ac:dyDescent="0.2">
      <c r="A258" s="17" t="s">
        <v>69</v>
      </c>
      <c r="B258" s="18">
        <v>281579.88620810001</v>
      </c>
      <c r="C258" s="18">
        <v>113901.31364699999</v>
      </c>
      <c r="D258" s="18">
        <v>139264.92416200001</v>
      </c>
      <c r="E258" s="16">
        <v>22.268057937949919</v>
      </c>
      <c r="F258" s="16"/>
      <c r="G258" s="18">
        <v>776894.83506999991</v>
      </c>
      <c r="H258" s="18">
        <v>315006.04632999998</v>
      </c>
      <c r="I258" s="18">
        <v>400731.08482999995</v>
      </c>
      <c r="J258" s="16">
        <v>27.213775576293074</v>
      </c>
      <c r="L258" s="173"/>
      <c r="M258" s="173"/>
      <c r="N258" s="173"/>
    </row>
    <row r="259" spans="1:21" ht="11.25" customHeight="1" x14ac:dyDescent="0.2">
      <c r="A259" s="9" t="s">
        <v>70</v>
      </c>
      <c r="B259" s="11">
        <v>7516.9727299999995</v>
      </c>
      <c r="C259" s="11">
        <v>3204.49233</v>
      </c>
      <c r="D259" s="11">
        <v>3726.6903900000007</v>
      </c>
      <c r="E259" s="12">
        <v>16.295812447770814</v>
      </c>
      <c r="F259" s="12"/>
      <c r="G259" s="11">
        <v>31846.307049999999</v>
      </c>
      <c r="H259" s="11">
        <v>13194.82933</v>
      </c>
      <c r="I259" s="11">
        <v>16467.502230000002</v>
      </c>
      <c r="J259" s="12">
        <v>24.802692161839431</v>
      </c>
    </row>
    <row r="260" spans="1:21" ht="11.25" customHeight="1" x14ac:dyDescent="0.2">
      <c r="A260" s="9" t="s">
        <v>71</v>
      </c>
      <c r="B260" s="11">
        <v>95924.234753099998</v>
      </c>
      <c r="C260" s="11">
        <v>36494.105559999996</v>
      </c>
      <c r="D260" s="11">
        <v>52402.924547000017</v>
      </c>
      <c r="E260" s="12">
        <v>43.592845318113945</v>
      </c>
      <c r="F260" s="12"/>
      <c r="G260" s="11">
        <v>274135.11108999996</v>
      </c>
      <c r="H260" s="11">
        <v>103360.33455999999</v>
      </c>
      <c r="I260" s="11">
        <v>151887.24578</v>
      </c>
      <c r="J260" s="12">
        <v>46.94925904272344</v>
      </c>
    </row>
    <row r="261" spans="1:21" ht="11.25" customHeight="1" x14ac:dyDescent="0.2">
      <c r="A261" s="9" t="s">
        <v>72</v>
      </c>
      <c r="B261" s="11">
        <v>5385.4571399999995</v>
      </c>
      <c r="C261" s="11">
        <v>2915.2045000000007</v>
      </c>
      <c r="D261" s="11">
        <v>2914.6303080000002</v>
      </c>
      <c r="E261" s="12">
        <v>-1.9696456972411625E-2</v>
      </c>
      <c r="F261" s="12"/>
      <c r="G261" s="11">
        <v>30558.267509999994</v>
      </c>
      <c r="H261" s="11">
        <v>16853.36954</v>
      </c>
      <c r="I261" s="11">
        <v>19303.50649</v>
      </c>
      <c r="J261" s="12">
        <v>14.537964910724895</v>
      </c>
      <c r="P261" s="13"/>
      <c r="Q261" s="13"/>
      <c r="R261" s="13"/>
      <c r="S261" s="13"/>
      <c r="T261" s="13"/>
      <c r="U261" s="13"/>
    </row>
    <row r="262" spans="1:21" ht="11.25" customHeight="1" x14ac:dyDescent="0.25">
      <c r="A262" s="9" t="s">
        <v>73</v>
      </c>
      <c r="B262" s="11">
        <v>127446.14981400002</v>
      </c>
      <c r="C262" s="11">
        <v>52954.238253999996</v>
      </c>
      <c r="D262" s="11">
        <v>59532.124609999999</v>
      </c>
      <c r="E262" s="12">
        <v>12.42183170391111</v>
      </c>
      <c r="F262" s="12"/>
      <c r="G262" s="11">
        <v>383647.96619000001</v>
      </c>
      <c r="H262" s="11">
        <v>158319.68644999998</v>
      </c>
      <c r="I262" s="11">
        <v>189525.74232999998</v>
      </c>
      <c r="J262" s="12">
        <v>19.710786813524535</v>
      </c>
      <c r="L262" s="177"/>
      <c r="M262" s="169"/>
      <c r="N262" s="169"/>
      <c r="O262" s="252"/>
    </row>
    <row r="263" spans="1:21" ht="11.25" customHeight="1" x14ac:dyDescent="0.25">
      <c r="A263" s="9" t="s">
        <v>74</v>
      </c>
      <c r="B263" s="11">
        <v>45307.071771000003</v>
      </c>
      <c r="C263" s="11">
        <v>18333.273002999995</v>
      </c>
      <c r="D263" s="11">
        <v>20688.554306999999</v>
      </c>
      <c r="E263" s="12">
        <v>12.847031207218663</v>
      </c>
      <c r="F263" s="12"/>
      <c r="G263" s="11">
        <v>56707.183229999981</v>
      </c>
      <c r="H263" s="11">
        <v>23277.826450000004</v>
      </c>
      <c r="I263" s="11">
        <v>23547.087999999996</v>
      </c>
      <c r="J263" s="12">
        <v>1.156729777062111</v>
      </c>
      <c r="L263" s="177"/>
      <c r="M263" s="168"/>
      <c r="N263" s="169"/>
      <c r="O263" s="252"/>
      <c r="P263" s="13"/>
      <c r="Q263" s="13"/>
      <c r="R263" s="13"/>
      <c r="S263" s="13"/>
    </row>
    <row r="264" spans="1:21" ht="11.25" customHeight="1" x14ac:dyDescent="0.2">
      <c r="A264" s="9"/>
      <c r="B264" s="11"/>
      <c r="C264" s="11"/>
      <c r="D264" s="11"/>
      <c r="E264" s="12"/>
      <c r="F264" s="12"/>
      <c r="G264" s="11"/>
      <c r="H264" s="11"/>
      <c r="I264" s="11"/>
      <c r="J264" s="12"/>
      <c r="K264" s="132"/>
      <c r="L264" s="179"/>
      <c r="M264" s="179"/>
      <c r="N264" s="180"/>
      <c r="O264" s="133"/>
      <c r="P264" s="133"/>
      <c r="Q264" s="13"/>
      <c r="R264" s="13"/>
      <c r="S264" s="13"/>
    </row>
    <row r="265" spans="1:21" s="20" customFormat="1" ht="11.25" customHeight="1" x14ac:dyDescent="0.25">
      <c r="A265" s="17" t="s">
        <v>75</v>
      </c>
      <c r="B265" s="18"/>
      <c r="C265" s="18"/>
      <c r="D265" s="18"/>
      <c r="E265" s="16"/>
      <c r="F265" s="16"/>
      <c r="G265" s="18">
        <v>108463.05998000014</v>
      </c>
      <c r="H265" s="18">
        <v>39768.142610000039</v>
      </c>
      <c r="I265" s="18">
        <v>62681.772700000089</v>
      </c>
      <c r="J265" s="16">
        <v>57.618054518438129</v>
      </c>
      <c r="K265" s="212"/>
      <c r="L265" s="167"/>
      <c r="M265" s="167"/>
      <c r="N265" s="167"/>
      <c r="O265" s="139"/>
      <c r="P265" s="139"/>
      <c r="Q265" s="139"/>
      <c r="R265" s="139"/>
      <c r="S265" s="139"/>
      <c r="T265" s="139"/>
    </row>
    <row r="266" spans="1:21" ht="11.25" customHeight="1" x14ac:dyDescent="0.2">
      <c r="A266" s="85" t="s">
        <v>387</v>
      </c>
      <c r="B266" s="11">
        <v>287.12132000000003</v>
      </c>
      <c r="C266" s="11">
        <v>99.092819999999989</v>
      </c>
      <c r="D266" s="11">
        <v>22.609919999999999</v>
      </c>
      <c r="E266" s="12">
        <v>-77.183089551795973</v>
      </c>
      <c r="F266" s="12"/>
      <c r="G266" s="11">
        <v>474.40838000000002</v>
      </c>
      <c r="H266" s="11">
        <v>160.04406</v>
      </c>
      <c r="I266" s="11">
        <v>32.758510000000001</v>
      </c>
      <c r="J266" s="12">
        <v>-79.531567744532353</v>
      </c>
      <c r="K266" s="132"/>
      <c r="L266" s="225"/>
      <c r="M266" s="225"/>
      <c r="N266" s="225"/>
      <c r="O266" s="131"/>
      <c r="P266" s="131"/>
      <c r="Q266" s="131"/>
      <c r="R266" s="131"/>
      <c r="S266" s="131"/>
      <c r="T266" s="131"/>
    </row>
    <row r="267" spans="1:21" ht="15" x14ac:dyDescent="0.2">
      <c r="A267" s="9" t="s">
        <v>0</v>
      </c>
      <c r="B267" s="11"/>
      <c r="C267" s="11"/>
      <c r="D267" s="11"/>
      <c r="E267" s="12" t="s">
        <v>506</v>
      </c>
      <c r="F267" s="11"/>
      <c r="G267" s="11">
        <v>107988.65160000014</v>
      </c>
      <c r="H267" s="11">
        <v>39608.098550000039</v>
      </c>
      <c r="I267" s="11">
        <v>62649.014190000089</v>
      </c>
      <c r="J267" s="12">
        <v>58.172233668106827</v>
      </c>
      <c r="K267" s="132"/>
      <c r="L267" s="180"/>
      <c r="M267" s="180"/>
      <c r="N267" s="180"/>
      <c r="O267" s="131"/>
      <c r="P267" s="131"/>
      <c r="Q267" s="131"/>
      <c r="R267" s="131"/>
      <c r="S267" s="131"/>
      <c r="T267" s="131"/>
    </row>
    <row r="268" spans="1:21" ht="15" x14ac:dyDescent="0.2">
      <c r="A268" s="86"/>
      <c r="B268" s="92"/>
      <c r="C268" s="92"/>
      <c r="D268" s="92"/>
      <c r="E268" s="92"/>
      <c r="F268" s="92"/>
      <c r="G268" s="92"/>
      <c r="H268" s="92"/>
      <c r="I268" s="92"/>
      <c r="J268" s="86"/>
      <c r="K268" s="132"/>
      <c r="L268" s="182"/>
      <c r="M268" s="181"/>
      <c r="N268" s="181"/>
      <c r="O268" s="131"/>
      <c r="P268" s="131"/>
      <c r="Q268" s="131"/>
      <c r="R268" s="131"/>
      <c r="S268" s="131"/>
      <c r="T268" s="131"/>
    </row>
    <row r="269" spans="1:21" ht="15" x14ac:dyDescent="0.2">
      <c r="A269" s="9" t="s">
        <v>450</v>
      </c>
      <c r="B269" s="9"/>
      <c r="C269" s="9"/>
      <c r="D269" s="9"/>
      <c r="E269" s="9"/>
      <c r="F269" s="9"/>
      <c r="G269" s="9"/>
      <c r="H269" s="9"/>
      <c r="I269" s="9"/>
      <c r="J269" s="9"/>
      <c r="K269" s="132"/>
      <c r="L269" s="182"/>
      <c r="M269" s="181"/>
      <c r="N269" s="181"/>
      <c r="O269" s="131"/>
      <c r="P269" s="131"/>
      <c r="Q269" s="131"/>
      <c r="R269" s="131"/>
      <c r="S269" s="131"/>
      <c r="T269" s="131"/>
    </row>
    <row r="270" spans="1:21" ht="15" x14ac:dyDescent="0.2">
      <c r="A270" s="9" t="s">
        <v>439</v>
      </c>
      <c r="B270" s="9"/>
      <c r="C270" s="9"/>
      <c r="D270" s="9"/>
      <c r="E270" s="9"/>
      <c r="F270" s="9"/>
      <c r="G270" s="9"/>
      <c r="H270" s="9"/>
      <c r="I270" s="9"/>
      <c r="J270" s="9"/>
      <c r="K270" s="132"/>
      <c r="L270" s="182"/>
      <c r="M270" s="181"/>
      <c r="N270" s="181"/>
      <c r="O270" s="131"/>
      <c r="P270" s="131"/>
      <c r="Q270" s="131"/>
      <c r="R270" s="131"/>
      <c r="S270" s="131"/>
      <c r="T270" s="131"/>
    </row>
    <row r="271" spans="1:21" ht="20.100000000000001" customHeight="1" x14ac:dyDescent="0.25">
      <c r="A271" s="325" t="s">
        <v>206</v>
      </c>
      <c r="B271" s="325"/>
      <c r="C271" s="325"/>
      <c r="D271" s="325"/>
      <c r="E271" s="325"/>
      <c r="F271" s="325"/>
      <c r="G271" s="325"/>
      <c r="H271" s="325"/>
      <c r="I271" s="325"/>
      <c r="J271" s="325"/>
      <c r="K271" s="132"/>
      <c r="L271" s="182"/>
      <c r="M271" s="181"/>
      <c r="N271" s="181"/>
      <c r="O271" s="131"/>
      <c r="P271" s="131"/>
      <c r="Q271" s="131"/>
      <c r="R271" s="131"/>
      <c r="S271" s="131"/>
      <c r="T271" s="131"/>
    </row>
    <row r="272" spans="1:21" ht="20.100000000000001" customHeight="1" x14ac:dyDescent="0.25">
      <c r="A272" s="326" t="s">
        <v>166</v>
      </c>
      <c r="B272" s="326"/>
      <c r="C272" s="326"/>
      <c r="D272" s="326"/>
      <c r="E272" s="326"/>
      <c r="F272" s="326"/>
      <c r="G272" s="326"/>
      <c r="H272" s="326"/>
      <c r="I272" s="326"/>
      <c r="J272" s="326"/>
      <c r="K272" s="132"/>
      <c r="L272" s="182"/>
      <c r="S272" s="131"/>
      <c r="T272" s="131"/>
    </row>
    <row r="273" spans="1:20" s="20" customFormat="1" ht="15.6" x14ac:dyDescent="0.25">
      <c r="A273" s="17"/>
      <c r="B273" s="327" t="s">
        <v>105</v>
      </c>
      <c r="C273" s="327"/>
      <c r="D273" s="327"/>
      <c r="E273" s="327"/>
      <c r="F273" s="283"/>
      <c r="G273" s="327" t="s">
        <v>462</v>
      </c>
      <c r="H273" s="327"/>
      <c r="I273" s="327"/>
      <c r="J273" s="327"/>
      <c r="K273" s="138"/>
      <c r="L273" s="26"/>
      <c r="S273" s="139"/>
      <c r="T273" s="139"/>
    </row>
    <row r="274" spans="1:20" s="20" customFormat="1" ht="15.6" x14ac:dyDescent="0.25">
      <c r="A274" s="17" t="s">
        <v>266</v>
      </c>
      <c r="B274" s="329">
        <v>2017</v>
      </c>
      <c r="C274" s="328" t="s">
        <v>491</v>
      </c>
      <c r="D274" s="328"/>
      <c r="E274" s="328"/>
      <c r="F274" s="283"/>
      <c r="G274" s="329">
        <v>2017</v>
      </c>
      <c r="H274" s="328" t="s">
        <v>491</v>
      </c>
      <c r="I274" s="328"/>
      <c r="J274" s="328"/>
      <c r="K274" s="138"/>
      <c r="L274" s="26"/>
      <c r="M274" s="26"/>
      <c r="N274" s="22"/>
      <c r="O274" s="22"/>
      <c r="P274" s="22"/>
      <c r="S274" s="139"/>
      <c r="T274" s="139"/>
    </row>
    <row r="275" spans="1:20" s="20" customFormat="1" ht="13.2" x14ac:dyDescent="0.25">
      <c r="A275" s="125"/>
      <c r="B275" s="330"/>
      <c r="C275" s="263">
        <v>2017</v>
      </c>
      <c r="D275" s="263">
        <v>2018</v>
      </c>
      <c r="E275" s="284" t="s">
        <v>503</v>
      </c>
      <c r="F275" s="127"/>
      <c r="G275" s="330"/>
      <c r="H275" s="263">
        <v>2017</v>
      </c>
      <c r="I275" s="263">
        <v>2018</v>
      </c>
      <c r="J275" s="284" t="s">
        <v>503</v>
      </c>
      <c r="L275" s="26"/>
      <c r="M275" s="113"/>
      <c r="N275" s="252"/>
      <c r="O275" s="252"/>
      <c r="P275" s="252"/>
    </row>
    <row r="276" spans="1:20" ht="13.2" x14ac:dyDescent="0.25">
      <c r="A276" s="9"/>
      <c r="B276" s="11"/>
      <c r="C276" s="11"/>
      <c r="D276" s="11"/>
      <c r="E276" s="12"/>
      <c r="F276" s="12"/>
      <c r="G276" s="11"/>
      <c r="H276" s="11"/>
      <c r="I276" s="11"/>
      <c r="J276" s="12"/>
      <c r="L276" s="286"/>
      <c r="M276" s="286"/>
      <c r="N276" s="252"/>
      <c r="O276" s="252"/>
      <c r="P276" s="252"/>
    </row>
    <row r="277" spans="1:20" s="20" customFormat="1" ht="15" customHeight="1" x14ac:dyDescent="0.25">
      <c r="A277" s="17" t="s">
        <v>263</v>
      </c>
      <c r="B277" s="18"/>
      <c r="C277" s="18"/>
      <c r="D277" s="18"/>
      <c r="E277" s="16"/>
      <c r="F277" s="16"/>
      <c r="G277" s="18">
        <v>385334</v>
      </c>
      <c r="H277" s="18">
        <v>160058</v>
      </c>
      <c r="I277" s="18">
        <v>189200</v>
      </c>
      <c r="J277" s="16">
        <v>18.207149908158286</v>
      </c>
      <c r="L277" s="26"/>
      <c r="M277" s="26"/>
      <c r="N277" s="22"/>
      <c r="O277" s="22"/>
      <c r="P277" s="22"/>
    </row>
    <row r="278" spans="1:20" ht="13.2" x14ac:dyDescent="0.25">
      <c r="A278" s="17"/>
      <c r="B278" s="11"/>
      <c r="C278" s="11"/>
      <c r="D278" s="11"/>
      <c r="E278" s="12"/>
      <c r="F278" s="12"/>
      <c r="G278" s="11"/>
      <c r="H278" s="11"/>
      <c r="I278" s="11"/>
      <c r="J278" s="12"/>
      <c r="L278" s="286"/>
      <c r="M278" s="286"/>
      <c r="N278" s="252"/>
      <c r="O278" s="252"/>
      <c r="P278" s="252"/>
    </row>
    <row r="279" spans="1:20" s="20" customFormat="1" ht="14.25" customHeight="1" x14ac:dyDescent="0.25">
      <c r="A279" s="17" t="s">
        <v>77</v>
      </c>
      <c r="B279" s="18">
        <v>5744267.5870632995</v>
      </c>
      <c r="C279" s="18">
        <v>2266792.2077299999</v>
      </c>
      <c r="D279" s="18">
        <v>2560401.6104299994</v>
      </c>
      <c r="E279" s="16">
        <v>12.952638609695271</v>
      </c>
      <c r="F279" s="18"/>
      <c r="G279" s="18">
        <v>364392.45859000011</v>
      </c>
      <c r="H279" s="18">
        <v>154243.32772000006</v>
      </c>
      <c r="I279" s="18">
        <v>174443.29149000003</v>
      </c>
      <c r="J279" s="16">
        <v>13.096166990554849</v>
      </c>
      <c r="L279" s="26"/>
      <c r="M279" s="26"/>
      <c r="N279" s="22"/>
      <c r="O279" s="22"/>
      <c r="P279" s="22"/>
    </row>
    <row r="280" spans="1:20" ht="11.25" customHeight="1" x14ac:dyDescent="0.25">
      <c r="A280" s="9" t="s">
        <v>368</v>
      </c>
      <c r="B280" s="11">
        <v>57036.53</v>
      </c>
      <c r="C280" s="11">
        <v>0</v>
      </c>
      <c r="D280" s="11">
        <v>17067.3</v>
      </c>
      <c r="E280" s="12" t="s">
        <v>506</v>
      </c>
      <c r="F280" s="12"/>
      <c r="G280" s="11">
        <v>3026.1520800000003</v>
      </c>
      <c r="H280" s="11">
        <v>0</v>
      </c>
      <c r="I280" s="11">
        <v>976.85599999999999</v>
      </c>
      <c r="J280" s="12" t="s">
        <v>506</v>
      </c>
      <c r="L280" s="207"/>
      <c r="M280" s="252"/>
      <c r="N280" s="252"/>
      <c r="O280" s="252"/>
      <c r="P280" s="252"/>
    </row>
    <row r="281" spans="1:20" ht="11.25" customHeight="1" x14ac:dyDescent="0.25">
      <c r="A281" s="9" t="s">
        <v>92</v>
      </c>
      <c r="B281" s="11">
        <v>5687231.0570632992</v>
      </c>
      <c r="C281" s="11">
        <v>2266792.2077299999</v>
      </c>
      <c r="D281" s="11">
        <v>2543334.3104299996</v>
      </c>
      <c r="E281" s="12">
        <v>12.199711193507824</v>
      </c>
      <c r="F281" s="12"/>
      <c r="G281" s="11">
        <v>361366.30651000008</v>
      </c>
      <c r="H281" s="11">
        <v>154243.32772000006</v>
      </c>
      <c r="I281" s="11">
        <v>173466.43549000003</v>
      </c>
      <c r="J281" s="12">
        <v>12.462845592190504</v>
      </c>
      <c r="L281" s="113"/>
      <c r="M281" s="285"/>
      <c r="N281" s="285"/>
      <c r="O281" s="252"/>
      <c r="P281" s="252"/>
    </row>
    <row r="282" spans="1:20" s="20" customFormat="1" ht="13.2" x14ac:dyDescent="0.25">
      <c r="A282" s="17" t="s">
        <v>393</v>
      </c>
      <c r="B282" s="18"/>
      <c r="C282" s="18"/>
      <c r="D282" s="18"/>
      <c r="E282" s="16"/>
      <c r="F282" s="16"/>
      <c r="G282" s="18">
        <v>14537.161990000001</v>
      </c>
      <c r="H282" s="18">
        <v>3382.4783600000001</v>
      </c>
      <c r="I282" s="18">
        <v>11882.16461</v>
      </c>
      <c r="J282" s="16">
        <v>2.5128575397596924</v>
      </c>
      <c r="L282" s="26"/>
      <c r="M282" s="22"/>
      <c r="N282" s="22"/>
      <c r="O282" s="22"/>
      <c r="P282" s="22"/>
    </row>
    <row r="283" spans="1:20" ht="11.25" customHeight="1" x14ac:dyDescent="0.25">
      <c r="A283" s="9" t="s">
        <v>368</v>
      </c>
      <c r="B283" s="11"/>
      <c r="C283" s="11"/>
      <c r="D283" s="11"/>
      <c r="E283" s="12"/>
      <c r="F283" s="12"/>
      <c r="G283" s="11">
        <v>11140.25138</v>
      </c>
      <c r="H283" s="11">
        <v>1928.635</v>
      </c>
      <c r="I283" s="11">
        <v>10133.1844</v>
      </c>
      <c r="J283" s="12">
        <v>4.254070573229253</v>
      </c>
      <c r="L283" s="337"/>
      <c r="M283" s="285"/>
      <c r="N283" s="252"/>
      <c r="O283" s="252"/>
    </row>
    <row r="284" spans="1:20" ht="11.25" customHeight="1" x14ac:dyDescent="0.25">
      <c r="A284" s="9" t="s">
        <v>92</v>
      </c>
      <c r="B284" s="11"/>
      <c r="C284" s="11"/>
      <c r="D284" s="11"/>
      <c r="E284" s="12"/>
      <c r="F284" s="12"/>
      <c r="G284" s="11">
        <v>3396.9106099999999</v>
      </c>
      <c r="H284" s="11">
        <v>1453.8433600000001</v>
      </c>
      <c r="I284" s="11">
        <v>1748.9802099999999</v>
      </c>
      <c r="J284" s="12">
        <v>0.20300457265217342</v>
      </c>
      <c r="L284" s="337"/>
      <c r="M284" s="285"/>
      <c r="N284" s="252"/>
      <c r="O284" s="252"/>
      <c r="P284" s="13"/>
    </row>
    <row r="285" spans="1:20" s="20" customFormat="1" ht="11.25" customHeight="1" x14ac:dyDescent="0.2">
      <c r="A285" s="17" t="s">
        <v>78</v>
      </c>
      <c r="B285" s="18"/>
      <c r="C285" s="18"/>
      <c r="D285" s="18"/>
      <c r="E285" s="16" t="s">
        <v>506</v>
      </c>
      <c r="F285" s="16"/>
      <c r="G285" s="18">
        <v>6404.3794199998956</v>
      </c>
      <c r="H285" s="18">
        <v>2432.1939199999324</v>
      </c>
      <c r="I285" s="18">
        <v>2874.5438999999606</v>
      </c>
      <c r="J285" s="16">
        <v>0.18187282533789095</v>
      </c>
      <c r="L285" s="184"/>
      <c r="M285" s="173"/>
      <c r="N285" s="173"/>
      <c r="O285" s="185"/>
    </row>
    <row r="286" spans="1:20" ht="11.25" customHeight="1" x14ac:dyDescent="0.2">
      <c r="A286" s="9"/>
      <c r="B286" s="11"/>
      <c r="C286" s="11"/>
      <c r="D286" s="11"/>
      <c r="E286" s="12"/>
      <c r="F286" s="12"/>
      <c r="G286" s="11"/>
      <c r="H286" s="11"/>
      <c r="I286" s="11"/>
      <c r="J286" s="12"/>
      <c r="L286" s="177"/>
    </row>
    <row r="287" spans="1:20" s="20" customFormat="1" ht="11.25" customHeight="1" x14ac:dyDescent="0.2">
      <c r="A287" s="17" t="s">
        <v>264</v>
      </c>
      <c r="B287" s="18"/>
      <c r="C287" s="18"/>
      <c r="D287" s="18"/>
      <c r="E287" s="12" t="s">
        <v>506</v>
      </c>
      <c r="F287" s="16"/>
      <c r="G287" s="18">
        <v>4547468</v>
      </c>
      <c r="H287" s="18">
        <v>1784786</v>
      </c>
      <c r="I287" s="18">
        <v>2240057</v>
      </c>
      <c r="J287" s="16">
        <v>25.508436305529059</v>
      </c>
      <c r="L287" s="184"/>
      <c r="M287" s="173"/>
      <c r="N287" s="173"/>
    </row>
    <row r="288" spans="1:20" ht="11.25" customHeight="1" x14ac:dyDescent="0.2">
      <c r="A288" s="9"/>
      <c r="B288" s="11"/>
      <c r="C288" s="11"/>
      <c r="D288" s="11"/>
      <c r="E288" s="12"/>
      <c r="F288" s="12"/>
      <c r="G288" s="11"/>
      <c r="H288" s="11"/>
      <c r="I288" s="11"/>
      <c r="J288" s="12"/>
    </row>
    <row r="289" spans="1:16" s="20" customFormat="1" x14ac:dyDescent="0.2">
      <c r="A289" s="17" t="s">
        <v>79</v>
      </c>
      <c r="B289" s="18">
        <v>4489228.4679769995</v>
      </c>
      <c r="C289" s="18">
        <v>1815800.716</v>
      </c>
      <c r="D289" s="18">
        <v>1882385.3049999999</v>
      </c>
      <c r="E289" s="16">
        <v>3.6669546615598847</v>
      </c>
      <c r="F289" s="16"/>
      <c r="G289" s="18">
        <v>2664840.8437499995</v>
      </c>
      <c r="H289" s="18">
        <v>996323.25543000002</v>
      </c>
      <c r="I289" s="18">
        <v>1394102.7949000001</v>
      </c>
      <c r="J289" s="16">
        <v>39.9247470439023</v>
      </c>
      <c r="L289" s="175"/>
      <c r="M289" s="173"/>
      <c r="N289" s="173"/>
      <c r="O289" s="185"/>
      <c r="P289" s="185"/>
    </row>
    <row r="290" spans="1:16" ht="13.2" x14ac:dyDescent="0.25">
      <c r="A290" s="9" t="s">
        <v>293</v>
      </c>
      <c r="B290" s="11">
        <v>451769.62099999998</v>
      </c>
      <c r="C290" s="11">
        <v>188427.103</v>
      </c>
      <c r="D290" s="11">
        <v>205937.86300000001</v>
      </c>
      <c r="E290" s="12">
        <v>9.2931217012873049</v>
      </c>
      <c r="F290" s="12"/>
      <c r="G290" s="11">
        <v>280807.04813999997</v>
      </c>
      <c r="H290" s="11">
        <v>108696.08535000001</v>
      </c>
      <c r="I290" s="11">
        <v>169688.52598000001</v>
      </c>
      <c r="J290" s="12">
        <v>56.11282175766047</v>
      </c>
      <c r="L290" s="277"/>
      <c r="M290" s="277"/>
      <c r="N290" s="278"/>
    </row>
    <row r="291" spans="1:16" ht="13.2" x14ac:dyDescent="0.25">
      <c r="A291" s="9" t="s">
        <v>294</v>
      </c>
      <c r="B291" s="11">
        <v>0</v>
      </c>
      <c r="C291" s="11">
        <v>0</v>
      </c>
      <c r="D291" s="11">
        <v>0</v>
      </c>
      <c r="E291" s="12" t="s">
        <v>506</v>
      </c>
      <c r="F291" s="12"/>
      <c r="G291" s="11">
        <v>0</v>
      </c>
      <c r="H291" s="11">
        <v>0</v>
      </c>
      <c r="I291" s="11">
        <v>0</v>
      </c>
      <c r="J291" s="12" t="s">
        <v>506</v>
      </c>
      <c r="L291" s="277"/>
      <c r="M291" s="277"/>
      <c r="N291" s="278"/>
    </row>
    <row r="292" spans="1:16" ht="13.2" x14ac:dyDescent="0.25">
      <c r="A292" s="9" t="s">
        <v>440</v>
      </c>
      <c r="B292" s="11">
        <v>1896876.5159769999</v>
      </c>
      <c r="C292" s="11">
        <v>800287.92500000005</v>
      </c>
      <c r="D292" s="11">
        <v>825067.15099999995</v>
      </c>
      <c r="E292" s="12">
        <v>3.0962888762816192</v>
      </c>
      <c r="F292" s="12"/>
      <c r="G292" s="11">
        <v>1149120.2017200002</v>
      </c>
      <c r="H292" s="11">
        <v>460447.25861999992</v>
      </c>
      <c r="I292" s="11">
        <v>645236.49248999998</v>
      </c>
      <c r="J292" s="12">
        <v>40.132551646377323</v>
      </c>
      <c r="L292" s="277"/>
      <c r="M292" s="277"/>
      <c r="N292" s="278"/>
    </row>
    <row r="293" spans="1:16" ht="13.2" x14ac:dyDescent="0.25">
      <c r="A293" s="9" t="s">
        <v>441</v>
      </c>
      <c r="B293" s="11">
        <v>2140582.3309999998</v>
      </c>
      <c r="C293" s="11">
        <v>827085.68799999997</v>
      </c>
      <c r="D293" s="11">
        <v>851380.29099999997</v>
      </c>
      <c r="E293" s="12">
        <v>2.9373743679143445</v>
      </c>
      <c r="F293" s="12"/>
      <c r="G293" s="11">
        <v>1234863.6818899994</v>
      </c>
      <c r="H293" s="11">
        <v>427179.91146000009</v>
      </c>
      <c r="I293" s="11">
        <v>579176.18783000007</v>
      </c>
      <c r="J293" s="12">
        <v>35.581325875206204</v>
      </c>
      <c r="L293" s="277"/>
      <c r="M293" s="277"/>
      <c r="N293" s="278"/>
    </row>
    <row r="294" spans="1:16" x14ac:dyDescent="0.2">
      <c r="A294" s="9" t="s">
        <v>350</v>
      </c>
      <c r="B294" s="11">
        <v>71.762</v>
      </c>
      <c r="C294" s="11">
        <v>0</v>
      </c>
      <c r="D294" s="11">
        <v>17.974</v>
      </c>
      <c r="E294" s="12" t="s">
        <v>506</v>
      </c>
      <c r="F294" s="12"/>
      <c r="G294" s="11">
        <v>49.911999999999999</v>
      </c>
      <c r="H294" s="11">
        <v>0</v>
      </c>
      <c r="I294" s="11">
        <v>1.5886</v>
      </c>
      <c r="J294" s="12" t="s">
        <v>506</v>
      </c>
      <c r="L294" s="176"/>
      <c r="N294" s="177"/>
    </row>
    <row r="295" spans="1:16" x14ac:dyDescent="0.2">
      <c r="A295" s="9"/>
      <c r="B295" s="11"/>
      <c r="C295" s="11"/>
      <c r="D295" s="11"/>
      <c r="E295" s="12"/>
      <c r="F295" s="12"/>
      <c r="G295" s="11"/>
      <c r="H295" s="11"/>
      <c r="I295" s="11"/>
      <c r="J295" s="12"/>
      <c r="L295" s="176"/>
    </row>
    <row r="296" spans="1:16" s="20" customFormat="1" ht="13.2" x14ac:dyDescent="0.25">
      <c r="A296" s="17" t="s">
        <v>442</v>
      </c>
      <c r="B296" s="18"/>
      <c r="C296" s="18"/>
      <c r="D296" s="18"/>
      <c r="E296" s="16" t="s">
        <v>506</v>
      </c>
      <c r="F296" s="16"/>
      <c r="G296" s="18">
        <v>805045.66937999986</v>
      </c>
      <c r="H296" s="18">
        <v>342026.64371999993</v>
      </c>
      <c r="I296" s="18">
        <v>365369.38474999991</v>
      </c>
      <c r="J296" s="16">
        <v>6.8248311816051057</v>
      </c>
      <c r="L296" s="167"/>
      <c r="M296" s="167"/>
      <c r="N296" s="167"/>
    </row>
    <row r="297" spans="1:16" x14ac:dyDescent="0.2">
      <c r="A297" s="9" t="s">
        <v>295</v>
      </c>
      <c r="B297" s="11"/>
      <c r="C297" s="11"/>
      <c r="D297" s="11"/>
      <c r="E297" s="12"/>
      <c r="F297" s="12"/>
      <c r="G297" s="11">
        <v>799004.17952999996</v>
      </c>
      <c r="H297" s="11">
        <v>339616.04955999996</v>
      </c>
      <c r="I297" s="11">
        <v>363316.78628999996</v>
      </c>
      <c r="J297" s="12">
        <v>6.9786857130887086</v>
      </c>
      <c r="L297" s="176"/>
    </row>
    <row r="298" spans="1:16" x14ac:dyDescent="0.2">
      <c r="A298" s="9" t="s">
        <v>296</v>
      </c>
      <c r="B298" s="11"/>
      <c r="C298" s="11"/>
      <c r="D298" s="11"/>
      <c r="E298" s="12"/>
      <c r="F298" s="12"/>
      <c r="G298" s="11">
        <v>4013.09573</v>
      </c>
      <c r="H298" s="11">
        <v>1632.4106799999997</v>
      </c>
      <c r="I298" s="11">
        <v>1341.5686199999998</v>
      </c>
      <c r="J298" s="12">
        <v>-17.816721218707045</v>
      </c>
      <c r="L298" s="176"/>
    </row>
    <row r="299" spans="1:16" x14ac:dyDescent="0.2">
      <c r="A299" s="9" t="s">
        <v>93</v>
      </c>
      <c r="B299" s="11"/>
      <c r="C299" s="11"/>
      <c r="D299" s="11"/>
      <c r="E299" s="12" t="s">
        <v>506</v>
      </c>
      <c r="F299" s="12"/>
      <c r="G299" s="11">
        <v>2028.3941199999999</v>
      </c>
      <c r="H299" s="11">
        <v>778.18348000000003</v>
      </c>
      <c r="I299" s="11">
        <v>711.02984000000004</v>
      </c>
      <c r="J299" s="12">
        <v>-8.6295381135564497</v>
      </c>
      <c r="L299" s="176"/>
    </row>
    <row r="300" spans="1:16" ht="13.2" x14ac:dyDescent="0.25">
      <c r="A300" s="9"/>
      <c r="B300" s="11"/>
      <c r="C300" s="11"/>
      <c r="D300" s="11"/>
      <c r="E300" s="12"/>
      <c r="F300" s="12"/>
      <c r="G300" s="11"/>
      <c r="H300" s="11"/>
      <c r="I300" s="11"/>
      <c r="J300" s="12"/>
      <c r="L300" s="176"/>
      <c r="M300" s="169"/>
      <c r="N300" s="169"/>
      <c r="O300" s="252"/>
    </row>
    <row r="301" spans="1:16" s="20" customFormat="1" x14ac:dyDescent="0.2">
      <c r="A301" s="17" t="s">
        <v>373</v>
      </c>
      <c r="B301" s="18"/>
      <c r="C301" s="18"/>
      <c r="D301" s="18"/>
      <c r="E301" s="16" t="s">
        <v>506</v>
      </c>
      <c r="F301" s="16"/>
      <c r="G301" s="18">
        <v>1041979.81079</v>
      </c>
      <c r="H301" s="18">
        <v>431230.02421000006</v>
      </c>
      <c r="I301" s="18">
        <v>463360.25791000004</v>
      </c>
      <c r="J301" s="16">
        <v>7.4508341015590389</v>
      </c>
      <c r="L301" s="175"/>
      <c r="M301" s="173"/>
      <c r="N301" s="173"/>
    </row>
    <row r="302" spans="1:16" x14ac:dyDescent="0.2">
      <c r="A302" s="9" t="s">
        <v>374</v>
      </c>
      <c r="B302" s="11"/>
      <c r="C302" s="11"/>
      <c r="D302" s="11"/>
      <c r="E302" s="12"/>
      <c r="F302" s="12"/>
      <c r="G302" s="11">
        <v>260531.52541999999</v>
      </c>
      <c r="H302" s="11">
        <v>112288.20233</v>
      </c>
      <c r="I302" s="11">
        <v>114482.76638000002</v>
      </c>
      <c r="J302" s="12">
        <v>1.9544030489957294</v>
      </c>
      <c r="L302" s="176"/>
      <c r="O302" s="13"/>
    </row>
    <row r="303" spans="1:16" x14ac:dyDescent="0.2">
      <c r="A303" s="9" t="s">
        <v>375</v>
      </c>
      <c r="B303" s="11"/>
      <c r="C303" s="11"/>
      <c r="D303" s="11"/>
      <c r="E303" s="12"/>
      <c r="F303" s="12"/>
      <c r="G303" s="11">
        <v>310939.70190000004</v>
      </c>
      <c r="H303" s="11">
        <v>126001.73151000004</v>
      </c>
      <c r="I303" s="11">
        <v>152503.88671000002</v>
      </c>
      <c r="J303" s="12">
        <v>21.033167467144409</v>
      </c>
      <c r="L303" s="176"/>
    </row>
    <row r="304" spans="1:16" x14ac:dyDescent="0.2">
      <c r="A304" s="9" t="s">
        <v>349</v>
      </c>
      <c r="B304" s="11"/>
      <c r="C304" s="11"/>
      <c r="D304" s="11"/>
      <c r="E304" s="12"/>
      <c r="F304" s="12"/>
      <c r="G304" s="11">
        <v>470508.58347000001</v>
      </c>
      <c r="H304" s="11">
        <v>192940.09037000005</v>
      </c>
      <c r="I304" s="11">
        <v>196373.60481999998</v>
      </c>
      <c r="J304" s="12">
        <v>1.7795754337087288</v>
      </c>
      <c r="L304" s="176"/>
    </row>
    <row r="305" spans="1:15" s="20" customFormat="1" x14ac:dyDescent="0.2">
      <c r="A305" s="17" t="s">
        <v>11</v>
      </c>
      <c r="B305" s="18">
        <v>57619.048000000003</v>
      </c>
      <c r="C305" s="18">
        <v>25161.067999999999</v>
      </c>
      <c r="D305" s="18">
        <v>25216.742999999999</v>
      </c>
      <c r="E305" s="16">
        <v>0.22127439105526037</v>
      </c>
      <c r="F305" s="16"/>
      <c r="G305" s="18">
        <v>28706.85715</v>
      </c>
      <c r="H305" s="18">
        <v>12462.66382</v>
      </c>
      <c r="I305" s="18">
        <v>13342.116110000001</v>
      </c>
      <c r="J305" s="16">
        <v>7.0566959255425274</v>
      </c>
      <c r="L305" s="175"/>
      <c r="M305" s="173"/>
      <c r="N305" s="173"/>
    </row>
    <row r="306" spans="1:15" s="20" customFormat="1" ht="13.2" x14ac:dyDescent="0.25">
      <c r="A306" s="17" t="s">
        <v>78</v>
      </c>
      <c r="B306" s="18"/>
      <c r="C306" s="18"/>
      <c r="D306" s="18"/>
      <c r="E306" s="16" t="s">
        <v>506</v>
      </c>
      <c r="F306" s="16"/>
      <c r="G306" s="18">
        <v>6894.8189300009981</v>
      </c>
      <c r="H306" s="18">
        <v>2743.4128200002015</v>
      </c>
      <c r="I306" s="18">
        <v>3882.4463300001808</v>
      </c>
      <c r="J306" s="16">
        <v>41.518852055225722</v>
      </c>
      <c r="L306" s="167"/>
      <c r="M306" s="173"/>
      <c r="N306" s="173"/>
    </row>
    <row r="307" spans="1:15" x14ac:dyDescent="0.2">
      <c r="A307" s="86"/>
      <c r="B307" s="92"/>
      <c r="C307" s="92"/>
      <c r="D307" s="92"/>
      <c r="E307" s="92"/>
      <c r="F307" s="92"/>
      <c r="G307" s="92"/>
      <c r="H307" s="92"/>
      <c r="I307" s="92"/>
      <c r="J307" s="92"/>
      <c r="L307" s="176"/>
    </row>
    <row r="308" spans="1:15" x14ac:dyDescent="0.2">
      <c r="A308" s="9" t="s">
        <v>450</v>
      </c>
      <c r="B308" s="9"/>
      <c r="C308" s="9"/>
      <c r="D308" s="9"/>
      <c r="E308" s="9"/>
      <c r="F308" s="9"/>
      <c r="G308" s="9"/>
      <c r="H308" s="9"/>
      <c r="I308" s="9"/>
      <c r="J308" s="9"/>
      <c r="L308" s="176"/>
    </row>
    <row r="309" spans="1:15" x14ac:dyDescent="0.2">
      <c r="A309" s="9" t="s">
        <v>394</v>
      </c>
      <c r="B309" s="9"/>
      <c r="C309" s="9"/>
      <c r="D309" s="9"/>
      <c r="E309" s="9"/>
      <c r="F309" s="9"/>
      <c r="G309" s="9"/>
      <c r="H309" s="9"/>
      <c r="I309" s="9"/>
      <c r="J309" s="9"/>
      <c r="L309" s="176"/>
    </row>
    <row r="310" spans="1:15" ht="20.100000000000001" customHeight="1" x14ac:dyDescent="0.25">
      <c r="A310" s="325" t="s">
        <v>207</v>
      </c>
      <c r="B310" s="325"/>
      <c r="C310" s="325"/>
      <c r="D310" s="325"/>
      <c r="E310" s="325"/>
      <c r="F310" s="325"/>
      <c r="G310" s="325"/>
      <c r="H310" s="325"/>
      <c r="I310" s="325"/>
      <c r="J310" s="325"/>
      <c r="L310" s="176"/>
    </row>
    <row r="311" spans="1:15" ht="20.100000000000001" customHeight="1" x14ac:dyDescent="0.25">
      <c r="A311" s="326" t="s">
        <v>289</v>
      </c>
      <c r="B311" s="326"/>
      <c r="C311" s="326"/>
      <c r="D311" s="326"/>
      <c r="E311" s="326"/>
      <c r="F311" s="326"/>
      <c r="G311" s="326"/>
      <c r="H311" s="326"/>
      <c r="I311" s="326"/>
      <c r="J311" s="326"/>
      <c r="L311" s="176"/>
      <c r="M311" s="177"/>
      <c r="N311" s="177"/>
    </row>
    <row r="312" spans="1:15" s="20" customFormat="1" ht="13.2" x14ac:dyDescent="0.25">
      <c r="A312" s="17"/>
      <c r="B312" s="327" t="s">
        <v>105</v>
      </c>
      <c r="C312" s="327"/>
      <c r="D312" s="327"/>
      <c r="E312" s="327"/>
      <c r="F312" s="283"/>
      <c r="G312" s="327" t="s">
        <v>462</v>
      </c>
      <c r="H312" s="327"/>
      <c r="I312" s="327"/>
      <c r="J312" s="327"/>
      <c r="K312" s="93"/>
      <c r="L312" s="167"/>
      <c r="M312" s="167"/>
      <c r="N312" s="167"/>
      <c r="O312" s="93"/>
    </row>
    <row r="313" spans="1:15" s="20" customFormat="1" ht="13.2" x14ac:dyDescent="0.25">
      <c r="A313" s="17" t="s">
        <v>266</v>
      </c>
      <c r="B313" s="329">
        <v>2017</v>
      </c>
      <c r="C313" s="328" t="s">
        <v>491</v>
      </c>
      <c r="D313" s="328"/>
      <c r="E313" s="328"/>
      <c r="F313" s="283"/>
      <c r="G313" s="329">
        <v>2017</v>
      </c>
      <c r="H313" s="328" t="s">
        <v>491</v>
      </c>
      <c r="I313" s="328"/>
      <c r="J313" s="328"/>
      <c r="K313" s="93"/>
      <c r="L313" s="167"/>
      <c r="M313" s="173"/>
      <c r="N313" s="173"/>
    </row>
    <row r="314" spans="1:15" s="20" customFormat="1" ht="13.2" x14ac:dyDescent="0.25">
      <c r="A314" s="125"/>
      <c r="B314" s="330"/>
      <c r="C314" s="263">
        <v>2017</v>
      </c>
      <c r="D314" s="263">
        <v>2018</v>
      </c>
      <c r="E314" s="284" t="s">
        <v>503</v>
      </c>
      <c r="F314" s="127"/>
      <c r="G314" s="330"/>
      <c r="H314" s="263">
        <v>2017</v>
      </c>
      <c r="I314" s="263">
        <v>2018</v>
      </c>
      <c r="J314" s="284" t="s">
        <v>503</v>
      </c>
      <c r="L314" s="167"/>
      <c r="M314" s="173"/>
      <c r="N314" s="173"/>
    </row>
    <row r="315" spans="1:15" s="20" customFormat="1" ht="13.2" x14ac:dyDescent="0.25">
      <c r="A315" s="17"/>
      <c r="B315" s="17"/>
      <c r="C315" s="262"/>
      <c r="D315" s="262"/>
      <c r="E315" s="283"/>
      <c r="F315" s="283"/>
      <c r="G315" s="17"/>
      <c r="H315" s="262"/>
      <c r="I315" s="262"/>
      <c r="J315" s="283"/>
      <c r="L315" s="167"/>
      <c r="M315" s="173"/>
      <c r="N315" s="173"/>
    </row>
    <row r="316" spans="1:15" s="20" customFormat="1" ht="13.2" x14ac:dyDescent="0.25">
      <c r="A316" s="17" t="s">
        <v>420</v>
      </c>
      <c r="B316" s="17"/>
      <c r="C316" s="262"/>
      <c r="D316" s="262"/>
      <c r="E316" s="283"/>
      <c r="F316" s="283"/>
      <c r="G316" s="18">
        <v>663399.93568999995</v>
      </c>
      <c r="H316" s="18">
        <v>268903.97826</v>
      </c>
      <c r="I316" s="18">
        <v>272838.20432000002</v>
      </c>
      <c r="J316" s="16">
        <v>1.463059819887107</v>
      </c>
      <c r="L316" s="167"/>
      <c r="M316" s="173"/>
      <c r="N316" s="173"/>
    </row>
    <row r="317" spans="1:15" s="20" customFormat="1" ht="13.2" x14ac:dyDescent="0.25">
      <c r="A317" s="17"/>
      <c r="B317" s="17"/>
      <c r="C317" s="262"/>
      <c r="D317" s="262"/>
      <c r="E317" s="283"/>
      <c r="F317" s="283"/>
      <c r="G317" s="17"/>
      <c r="H317" s="262"/>
      <c r="I317" s="262"/>
      <c r="J317" s="283"/>
      <c r="L317" s="167"/>
      <c r="M317" s="173"/>
      <c r="N317" s="173"/>
    </row>
    <row r="318" spans="1:15" s="21" customFormat="1" ht="13.2" x14ac:dyDescent="0.25">
      <c r="A318" s="88" t="s">
        <v>265</v>
      </c>
      <c r="B318" s="88"/>
      <c r="C318" s="88"/>
      <c r="D318" s="88"/>
      <c r="E318" s="88"/>
      <c r="F318" s="88"/>
      <c r="G318" s="88">
        <v>641240.65171999997</v>
      </c>
      <c r="H318" s="88">
        <v>259339.49124000003</v>
      </c>
      <c r="I318" s="88">
        <v>265430.32493</v>
      </c>
      <c r="J318" s="16">
        <v>2.3485947554217006</v>
      </c>
      <c r="L318" s="167"/>
      <c r="M318" s="208"/>
      <c r="N318" s="208"/>
    </row>
    <row r="319" spans="1:15" ht="13.2" x14ac:dyDescent="0.25">
      <c r="A319" s="85"/>
      <c r="B319" s="90"/>
      <c r="C319" s="90"/>
      <c r="E319" s="90"/>
      <c r="F319" s="90"/>
      <c r="G319" s="90"/>
      <c r="I319" s="94"/>
      <c r="J319" s="12"/>
      <c r="L319" s="167"/>
    </row>
    <row r="320" spans="1:15" s="20" customFormat="1" ht="13.2" x14ac:dyDescent="0.25">
      <c r="A320" s="93" t="s">
        <v>185</v>
      </c>
      <c r="B320" s="21">
        <v>1800645.83654</v>
      </c>
      <c r="C320" s="21">
        <v>779745.9233299999</v>
      </c>
      <c r="D320" s="21">
        <v>578114.13320000004</v>
      </c>
      <c r="E320" s="16">
        <v>-25.858652683800742</v>
      </c>
      <c r="F320" s="21"/>
      <c r="G320" s="21">
        <v>559031.90647999989</v>
      </c>
      <c r="H320" s="21">
        <v>232122.03592000002</v>
      </c>
      <c r="I320" s="21">
        <v>237511.08474000002</v>
      </c>
      <c r="J320" s="16">
        <v>2.3216446463778766</v>
      </c>
      <c r="L320" s="167"/>
      <c r="M320" s="173"/>
      <c r="N320" s="173"/>
    </row>
    <row r="321" spans="1:14" ht="13.2" x14ac:dyDescent="0.25">
      <c r="A321" s="85" t="s">
        <v>186</v>
      </c>
      <c r="B321" s="90">
        <v>1503.3256000000001</v>
      </c>
      <c r="C321" s="90">
        <v>299.60300000000001</v>
      </c>
      <c r="D321" s="90">
        <v>1037.4970000000001</v>
      </c>
      <c r="E321" s="12">
        <v>246.29059121570884</v>
      </c>
      <c r="F321" s="90"/>
      <c r="G321" s="90">
        <v>529.57762000000014</v>
      </c>
      <c r="H321" s="90">
        <v>106.47888999999998</v>
      </c>
      <c r="I321" s="90">
        <v>388.55718000000007</v>
      </c>
      <c r="J321" s="12">
        <v>264.91475446447663</v>
      </c>
      <c r="L321" s="169"/>
    </row>
    <row r="322" spans="1:14" ht="13.2" x14ac:dyDescent="0.25">
      <c r="A322" s="85" t="s">
        <v>187</v>
      </c>
      <c r="B322" s="90">
        <v>6.0000000000000001E-3</v>
      </c>
      <c r="C322" s="90">
        <v>6.0000000000000001E-3</v>
      </c>
      <c r="D322" s="90">
        <v>0</v>
      </c>
      <c r="E322" s="12" t="s">
        <v>506</v>
      </c>
      <c r="F322" s="95"/>
      <c r="G322" s="90">
        <v>4.8229999999999995E-2</v>
      </c>
      <c r="H322" s="90">
        <v>4.8229999999999995E-2</v>
      </c>
      <c r="I322" s="90">
        <v>0</v>
      </c>
      <c r="J322" s="12" t="s">
        <v>506</v>
      </c>
      <c r="L322" s="169"/>
      <c r="M322" s="14"/>
      <c r="N322" s="14"/>
    </row>
    <row r="323" spans="1:14" x14ac:dyDescent="0.2">
      <c r="A323" s="85" t="s">
        <v>421</v>
      </c>
      <c r="B323" s="90">
        <v>173587.12150000001</v>
      </c>
      <c r="C323" s="90">
        <v>76774.75</v>
      </c>
      <c r="D323" s="90">
        <v>58779.1</v>
      </c>
      <c r="E323" s="12">
        <v>-23.43954229743504</v>
      </c>
      <c r="F323" s="95"/>
      <c r="G323" s="90">
        <v>53915.561689999995</v>
      </c>
      <c r="H323" s="90">
        <v>24054.846530000003</v>
      </c>
      <c r="I323" s="90">
        <v>20633.420189999997</v>
      </c>
      <c r="J323" s="12">
        <v>-14.223438656043697</v>
      </c>
      <c r="L323" s="177"/>
      <c r="M323" s="14"/>
      <c r="N323" s="14"/>
    </row>
    <row r="324" spans="1:14" x14ac:dyDescent="0.2">
      <c r="A324" s="85" t="s">
        <v>422</v>
      </c>
      <c r="B324" s="90">
        <v>21</v>
      </c>
      <c r="C324" s="90">
        <v>6</v>
      </c>
      <c r="D324" s="90">
        <v>4</v>
      </c>
      <c r="E324" s="12">
        <v>-33.333333333333343</v>
      </c>
      <c r="F324" s="95"/>
      <c r="G324" s="90">
        <v>27.614570000000001</v>
      </c>
      <c r="H324" s="90">
        <v>7.4496599999999997</v>
      </c>
      <c r="I324" s="90">
        <v>5.9</v>
      </c>
      <c r="J324" s="12">
        <v>-20.801754710953247</v>
      </c>
      <c r="M324" s="14"/>
      <c r="N324" s="14"/>
    </row>
    <row r="325" spans="1:14" x14ac:dyDescent="0.2">
      <c r="A325" s="85" t="s">
        <v>188</v>
      </c>
      <c r="B325" s="90">
        <v>1625534.38344</v>
      </c>
      <c r="C325" s="90">
        <v>702665.56432999996</v>
      </c>
      <c r="D325" s="90">
        <v>518293.53620000003</v>
      </c>
      <c r="E325" s="12">
        <v>-26.238944597463075</v>
      </c>
      <c r="F325" s="95"/>
      <c r="G325" s="90">
        <v>504559.1043699999</v>
      </c>
      <c r="H325" s="90">
        <v>207953.21261000002</v>
      </c>
      <c r="I325" s="90">
        <v>216483.20737000002</v>
      </c>
      <c r="J325" s="12">
        <v>4.1018816939353258</v>
      </c>
      <c r="M325" s="14"/>
      <c r="N325" s="14"/>
    </row>
    <row r="326" spans="1:14" x14ac:dyDescent="0.2">
      <c r="A326" s="85"/>
      <c r="B326" s="90"/>
      <c r="C326" s="90"/>
      <c r="D326" s="90"/>
      <c r="E326" s="12"/>
      <c r="F326" s="90"/>
      <c r="G326" s="90"/>
      <c r="H326" s="90"/>
      <c r="I326" s="96"/>
      <c r="J326" s="12"/>
      <c r="M326" s="14"/>
      <c r="N326" s="14"/>
    </row>
    <row r="327" spans="1:14" s="20" customFormat="1" ht="11.4" x14ac:dyDescent="0.2">
      <c r="A327" s="93" t="s">
        <v>338</v>
      </c>
      <c r="B327" s="21">
        <v>20532.603377300002</v>
      </c>
      <c r="C327" s="21">
        <v>7534.9422332000004</v>
      </c>
      <c r="D327" s="21">
        <v>8034.3947210000006</v>
      </c>
      <c r="E327" s="16">
        <v>6.6284846299065521</v>
      </c>
      <c r="F327" s="21"/>
      <c r="G327" s="21">
        <v>74342.510049999997</v>
      </c>
      <c r="H327" s="21">
        <v>24491.287899999999</v>
      </c>
      <c r="I327" s="21">
        <v>24393.602540000007</v>
      </c>
      <c r="J327" s="16">
        <v>-0.3988575872320439</v>
      </c>
      <c r="L327" s="173"/>
    </row>
    <row r="328" spans="1:14" x14ac:dyDescent="0.2">
      <c r="A328" s="85" t="s">
        <v>181</v>
      </c>
      <c r="B328" s="13">
        <v>96.523899999999998</v>
      </c>
      <c r="C328" s="95">
        <v>23.7364</v>
      </c>
      <c r="D328" s="95">
        <v>81.247</v>
      </c>
      <c r="E328" s="12">
        <v>242.28863686152914</v>
      </c>
      <c r="F328" s="13"/>
      <c r="G328" s="95">
        <v>944.52130999999986</v>
      </c>
      <c r="H328" s="95">
        <v>322.48281999999995</v>
      </c>
      <c r="I328" s="95">
        <v>432.77476999999993</v>
      </c>
      <c r="J328" s="12">
        <v>34.20087618931143</v>
      </c>
      <c r="M328" s="14"/>
      <c r="N328" s="14"/>
    </row>
    <row r="329" spans="1:14" x14ac:dyDescent="0.2">
      <c r="A329" s="85" t="s">
        <v>182</v>
      </c>
      <c r="B329" s="13">
        <v>15087.2222943</v>
      </c>
      <c r="C329" s="95">
        <v>6002.053567500001</v>
      </c>
      <c r="D329" s="95">
        <v>4904.8875458000002</v>
      </c>
      <c r="E329" s="12">
        <v>-18.279843879450681</v>
      </c>
      <c r="F329" s="95"/>
      <c r="G329" s="95">
        <v>53577.261810000004</v>
      </c>
      <c r="H329" s="95">
        <v>17161.282289999999</v>
      </c>
      <c r="I329" s="95">
        <v>16541.760390000003</v>
      </c>
      <c r="J329" s="12">
        <v>-3.6099977235442111</v>
      </c>
      <c r="M329" s="14"/>
      <c r="N329" s="14"/>
    </row>
    <row r="330" spans="1:14" x14ac:dyDescent="0.2">
      <c r="A330" s="85" t="s">
        <v>183</v>
      </c>
      <c r="B330" s="13">
        <v>648.79913729999998</v>
      </c>
      <c r="C330" s="95">
        <v>278.92124000000001</v>
      </c>
      <c r="D330" s="95">
        <v>220.09879620000001</v>
      </c>
      <c r="E330" s="12">
        <v>-21.089266561413538</v>
      </c>
      <c r="F330" s="95"/>
      <c r="G330" s="95">
        <v>7922.331979999999</v>
      </c>
      <c r="H330" s="95">
        <v>3447.2118999999998</v>
      </c>
      <c r="I330" s="95">
        <v>2820.8409500000002</v>
      </c>
      <c r="J330" s="12">
        <v>-18.17036399764109</v>
      </c>
      <c r="M330" s="14"/>
      <c r="N330" s="14"/>
    </row>
    <row r="331" spans="1:14" x14ac:dyDescent="0.2">
      <c r="A331" s="85" t="s">
        <v>184</v>
      </c>
      <c r="B331" s="13">
        <v>4700.0580456999996</v>
      </c>
      <c r="C331" s="95">
        <v>1230.2310256999999</v>
      </c>
      <c r="D331" s="95">
        <v>2828.1613790000001</v>
      </c>
      <c r="E331" s="12">
        <v>129.88864041945129</v>
      </c>
      <c r="F331" s="95"/>
      <c r="G331" s="95">
        <v>11898.39495</v>
      </c>
      <c r="H331" s="95">
        <v>3560.3108900000002</v>
      </c>
      <c r="I331" s="95">
        <v>4598.2264300000006</v>
      </c>
      <c r="J331" s="12">
        <v>29.152385060395687</v>
      </c>
      <c r="M331" s="14"/>
      <c r="N331" s="14"/>
    </row>
    <row r="332" spans="1:14" x14ac:dyDescent="0.2">
      <c r="A332" s="85"/>
      <c r="B332" s="95"/>
      <c r="C332" s="95"/>
      <c r="D332" s="95"/>
      <c r="E332" s="12"/>
      <c r="F332" s="95"/>
      <c r="G332" s="95"/>
      <c r="H332" s="95"/>
      <c r="I332" s="95"/>
      <c r="J332" s="12"/>
      <c r="M332" s="14"/>
      <c r="N332" s="14"/>
    </row>
    <row r="333" spans="1:14" s="20" customFormat="1" x14ac:dyDescent="0.2">
      <c r="A333" s="93" t="s">
        <v>189</v>
      </c>
      <c r="B333" s="21">
        <v>2023.5607699999998</v>
      </c>
      <c r="C333" s="21">
        <v>661.10130000000015</v>
      </c>
      <c r="D333" s="21">
        <v>881.08092999999985</v>
      </c>
      <c r="E333" s="16">
        <v>33.274723555981467</v>
      </c>
      <c r="F333" s="21"/>
      <c r="G333" s="21">
        <v>6351.3081099999999</v>
      </c>
      <c r="H333" s="21">
        <v>2209.6171800000002</v>
      </c>
      <c r="I333" s="21">
        <v>2716.4931699999997</v>
      </c>
      <c r="J333" s="16">
        <v>22.939538784722856</v>
      </c>
      <c r="L333" s="173"/>
    </row>
    <row r="334" spans="1:14" x14ac:dyDescent="0.2">
      <c r="A334" s="85" t="s">
        <v>190</v>
      </c>
      <c r="B334" s="95">
        <v>132.85103000000004</v>
      </c>
      <c r="C334" s="95">
        <v>53.265020000000014</v>
      </c>
      <c r="D334" s="95">
        <v>36.902520000000003</v>
      </c>
      <c r="E334" s="12">
        <v>-30.719034743627262</v>
      </c>
      <c r="F334" s="95"/>
      <c r="G334" s="95">
        <v>2046.3337300000003</v>
      </c>
      <c r="H334" s="95">
        <v>761.70198000000016</v>
      </c>
      <c r="I334" s="95">
        <v>735.75221999999997</v>
      </c>
      <c r="J334" s="12">
        <v>-3.4068127274659616</v>
      </c>
      <c r="M334" s="14"/>
      <c r="N334" s="14"/>
    </row>
    <row r="335" spans="1:14" x14ac:dyDescent="0.2">
      <c r="A335" s="85" t="s">
        <v>191</v>
      </c>
      <c r="B335" s="95">
        <v>1.0715999999999999</v>
      </c>
      <c r="C335" s="95">
        <v>0.3</v>
      </c>
      <c r="D335" s="95">
        <v>0.25850000000000001</v>
      </c>
      <c r="E335" s="12">
        <v>-13.833333333333329</v>
      </c>
      <c r="F335" s="95"/>
      <c r="G335" s="95">
        <v>363.39645999999999</v>
      </c>
      <c r="H335" s="95">
        <v>113.2016</v>
      </c>
      <c r="I335" s="95">
        <v>16.428000000000001</v>
      </c>
      <c r="J335" s="12">
        <v>-85.48783762773671</v>
      </c>
      <c r="M335" s="14"/>
      <c r="N335" s="14"/>
    </row>
    <row r="336" spans="1:14" x14ac:dyDescent="0.2">
      <c r="A336" s="85" t="s">
        <v>424</v>
      </c>
      <c r="B336" s="95">
        <v>1889.6381399999998</v>
      </c>
      <c r="C336" s="95">
        <v>607.53628000000015</v>
      </c>
      <c r="D336" s="95">
        <v>843.91990999999985</v>
      </c>
      <c r="E336" s="12">
        <v>38.908561970982163</v>
      </c>
      <c r="F336" s="95"/>
      <c r="G336" s="95">
        <v>3941.5779200000002</v>
      </c>
      <c r="H336" s="95">
        <v>1334.7135999999998</v>
      </c>
      <c r="I336" s="95">
        <v>1964.31295</v>
      </c>
      <c r="J336" s="12">
        <v>47.171119706879466</v>
      </c>
      <c r="M336" s="14"/>
      <c r="N336" s="14"/>
    </row>
    <row r="337" spans="1:17" x14ac:dyDescent="0.2">
      <c r="A337" s="85"/>
      <c r="B337" s="90"/>
      <c r="C337" s="90"/>
      <c r="D337" s="90"/>
      <c r="E337" s="12"/>
      <c r="F337" s="90"/>
      <c r="G337" s="90"/>
      <c r="H337" s="90"/>
      <c r="I337" s="95"/>
      <c r="J337" s="12"/>
      <c r="M337" s="14"/>
      <c r="N337" s="14"/>
    </row>
    <row r="338" spans="1:17" s="20" customFormat="1" x14ac:dyDescent="0.2">
      <c r="A338" s="93" t="s">
        <v>366</v>
      </c>
      <c r="B338" s="21"/>
      <c r="C338" s="21"/>
      <c r="D338" s="21"/>
      <c r="E338" s="16"/>
      <c r="F338" s="21"/>
      <c r="G338" s="21">
        <v>1514.9270799999999</v>
      </c>
      <c r="H338" s="21">
        <v>516.55024000000003</v>
      </c>
      <c r="I338" s="21">
        <v>809.14447999999993</v>
      </c>
      <c r="J338" s="16">
        <v>56.643907473549888</v>
      </c>
      <c r="L338" s="173"/>
      <c r="M338" s="173"/>
      <c r="N338" s="173"/>
    </row>
    <row r="339" spans="1:17" ht="20.399999999999999" x14ac:dyDescent="0.2">
      <c r="A339" s="97" t="s">
        <v>192</v>
      </c>
      <c r="B339" s="95">
        <v>15.2435607</v>
      </c>
      <c r="C339" s="95">
        <v>4.0373767999999997</v>
      </c>
      <c r="D339" s="95">
        <v>3.5407149999999992</v>
      </c>
      <c r="E339" s="12">
        <v>-12.30159642270695</v>
      </c>
      <c r="F339" s="95"/>
      <c r="G339" s="95">
        <v>398.96778999999998</v>
      </c>
      <c r="H339" s="95">
        <v>143.726</v>
      </c>
      <c r="I339" s="95">
        <v>171.26958999999999</v>
      </c>
      <c r="J339" s="12">
        <v>19.163957808608046</v>
      </c>
    </row>
    <row r="340" spans="1:17" x14ac:dyDescent="0.2">
      <c r="A340" s="85" t="s">
        <v>193</v>
      </c>
      <c r="B340" s="95">
        <v>323.8483354</v>
      </c>
      <c r="C340" s="95">
        <v>102.63503000000001</v>
      </c>
      <c r="D340" s="95">
        <v>152.44970620000001</v>
      </c>
      <c r="E340" s="12">
        <v>48.535744764726019</v>
      </c>
      <c r="F340" s="95"/>
      <c r="G340" s="95">
        <v>1115.95929</v>
      </c>
      <c r="H340" s="95">
        <v>372.82424000000003</v>
      </c>
      <c r="I340" s="95">
        <v>637.87488999999994</v>
      </c>
      <c r="J340" s="12">
        <v>71.092654812358745</v>
      </c>
    </row>
    <row r="341" spans="1:17" x14ac:dyDescent="0.2">
      <c r="A341" s="85"/>
      <c r="B341" s="90"/>
      <c r="C341" s="90"/>
      <c r="D341" s="90"/>
      <c r="E341" s="12"/>
      <c r="F341" s="90"/>
      <c r="G341" s="90"/>
      <c r="H341" s="90"/>
      <c r="J341" s="12"/>
    </row>
    <row r="342" spans="1:17" s="21" customFormat="1" x14ac:dyDescent="0.2">
      <c r="A342" s="88" t="s">
        <v>412</v>
      </c>
      <c r="B342" s="88"/>
      <c r="C342" s="88"/>
      <c r="D342" s="88"/>
      <c r="E342" s="16"/>
      <c r="F342" s="88"/>
      <c r="G342" s="88">
        <v>22159.283970000004</v>
      </c>
      <c r="H342" s="88">
        <v>9564.4870200000005</v>
      </c>
      <c r="I342" s="88">
        <v>7407.879390000001</v>
      </c>
      <c r="J342" s="16">
        <v>-22.548074198756126</v>
      </c>
      <c r="L342" s="208"/>
      <c r="M342" s="208"/>
      <c r="N342" s="208"/>
    </row>
    <row r="343" spans="1:17" x14ac:dyDescent="0.2">
      <c r="A343" s="85" t="s">
        <v>194</v>
      </c>
      <c r="B343" s="95">
        <v>3897</v>
      </c>
      <c r="C343" s="95">
        <v>625</v>
      </c>
      <c r="D343" s="95">
        <v>8</v>
      </c>
      <c r="E343" s="12">
        <v>-98.72</v>
      </c>
      <c r="F343" s="95"/>
      <c r="G343" s="95">
        <v>598.26979000000006</v>
      </c>
      <c r="H343" s="95">
        <v>211.80965000000003</v>
      </c>
      <c r="I343" s="95">
        <v>134.39882999999998</v>
      </c>
      <c r="J343" s="12">
        <v>-36.547352776419793</v>
      </c>
    </row>
    <row r="344" spans="1:17" x14ac:dyDescent="0.2">
      <c r="A344" s="85" t="s">
        <v>195</v>
      </c>
      <c r="B344" s="95">
        <v>2</v>
      </c>
      <c r="C344" s="95">
        <v>0</v>
      </c>
      <c r="D344" s="95">
        <v>2</v>
      </c>
      <c r="E344" s="12" t="s">
        <v>506</v>
      </c>
      <c r="F344" s="95"/>
      <c r="G344" s="95">
        <v>206.74348000000001</v>
      </c>
      <c r="H344" s="95">
        <v>0</v>
      </c>
      <c r="I344" s="95">
        <v>2.9910700000000001</v>
      </c>
      <c r="J344" s="12" t="s">
        <v>506</v>
      </c>
    </row>
    <row r="345" spans="1:17" ht="11.25" customHeight="1" x14ac:dyDescent="0.25">
      <c r="A345" s="97" t="s">
        <v>196</v>
      </c>
      <c r="B345" s="95">
        <v>0</v>
      </c>
      <c r="C345" s="95">
        <v>0</v>
      </c>
      <c r="D345" s="95">
        <v>0</v>
      </c>
      <c r="E345" s="12" t="s">
        <v>506</v>
      </c>
      <c r="F345" s="95"/>
      <c r="G345" s="95">
        <v>0</v>
      </c>
      <c r="H345" s="95">
        <v>0</v>
      </c>
      <c r="I345" s="95">
        <v>0</v>
      </c>
      <c r="J345" s="12" t="s">
        <v>506</v>
      </c>
      <c r="M345" s="167"/>
      <c r="N345" s="167"/>
      <c r="O345" s="22"/>
    </row>
    <row r="346" spans="1:17" ht="13.2" x14ac:dyDescent="0.25">
      <c r="A346" s="85" t="s">
        <v>197</v>
      </c>
      <c r="B346" s="95"/>
      <c r="C346" s="95"/>
      <c r="D346" s="95"/>
      <c r="E346" s="12"/>
      <c r="F346" s="90"/>
      <c r="G346" s="95">
        <v>21354.270700000005</v>
      </c>
      <c r="H346" s="95">
        <v>9352.6773700000012</v>
      </c>
      <c r="I346" s="95">
        <v>7270.4894900000008</v>
      </c>
      <c r="J346" s="12">
        <v>-22.263014082779165</v>
      </c>
      <c r="M346" s="169"/>
      <c r="N346" s="169"/>
      <c r="O346" s="252"/>
    </row>
    <row r="347" spans="1:17" ht="13.2" x14ac:dyDescent="0.25">
      <c r="B347" s="95"/>
      <c r="C347" s="95"/>
      <c r="D347" s="95"/>
      <c r="F347" s="90"/>
      <c r="G347" s="90"/>
      <c r="H347" s="90"/>
      <c r="I347" s="95"/>
      <c r="M347" s="169"/>
      <c r="N347" s="169"/>
      <c r="O347" s="252"/>
    </row>
    <row r="348" spans="1:17" ht="13.2" x14ac:dyDescent="0.25">
      <c r="A348" s="98"/>
      <c r="B348" s="98"/>
      <c r="C348" s="99"/>
      <c r="D348" s="99"/>
      <c r="E348" s="99"/>
      <c r="F348" s="99"/>
      <c r="G348" s="99"/>
      <c r="H348" s="99"/>
      <c r="I348" s="99"/>
      <c r="J348" s="99"/>
      <c r="M348" s="169"/>
      <c r="N348" s="169"/>
      <c r="O348" s="252"/>
    </row>
    <row r="349" spans="1:17" ht="13.2" x14ac:dyDescent="0.25">
      <c r="A349" s="9" t="s">
        <v>452</v>
      </c>
      <c r="B349" s="90"/>
      <c r="C349" s="90"/>
      <c r="E349" s="90"/>
      <c r="F349" s="90"/>
      <c r="G349" s="90"/>
      <c r="I349" s="94"/>
      <c r="J349" s="90"/>
      <c r="M349" s="167"/>
      <c r="N349" s="167"/>
      <c r="O349" s="22"/>
    </row>
    <row r="350" spans="1:17" ht="20.100000000000001" customHeight="1" x14ac:dyDescent="0.25">
      <c r="A350" s="325" t="s">
        <v>288</v>
      </c>
      <c r="B350" s="325"/>
      <c r="C350" s="325"/>
      <c r="D350" s="325"/>
      <c r="E350" s="325"/>
      <c r="F350" s="325"/>
      <c r="G350" s="325"/>
      <c r="H350" s="325"/>
      <c r="I350" s="325"/>
      <c r="J350" s="325"/>
      <c r="K350" s="110"/>
      <c r="L350" s="183"/>
      <c r="M350" s="169"/>
      <c r="N350" s="169"/>
      <c r="O350" s="252"/>
      <c r="P350" s="110"/>
    </row>
    <row r="351" spans="1:17" ht="20.100000000000001" customHeight="1" x14ac:dyDescent="0.25">
      <c r="A351" s="326" t="s">
        <v>232</v>
      </c>
      <c r="B351" s="326"/>
      <c r="C351" s="326"/>
      <c r="D351" s="326"/>
      <c r="E351" s="326"/>
      <c r="F351" s="326"/>
      <c r="G351" s="326"/>
      <c r="H351" s="326"/>
      <c r="I351" s="326"/>
      <c r="J351" s="326"/>
      <c r="K351" s="110"/>
      <c r="L351" s="183"/>
      <c r="M351" s="169"/>
      <c r="N351" s="169"/>
      <c r="O351" s="252"/>
      <c r="P351" s="110"/>
      <c r="Q351" s="110"/>
    </row>
    <row r="352" spans="1:17" s="20" customFormat="1" ht="13.2" x14ac:dyDescent="0.25">
      <c r="A352" s="17"/>
      <c r="B352" s="327" t="s">
        <v>105</v>
      </c>
      <c r="C352" s="327"/>
      <c r="D352" s="327"/>
      <c r="E352" s="327"/>
      <c r="F352" s="283"/>
      <c r="G352" s="327" t="s">
        <v>463</v>
      </c>
      <c r="H352" s="327"/>
      <c r="I352" s="327"/>
      <c r="J352" s="327"/>
      <c r="K352" s="110"/>
      <c r="L352" s="26"/>
      <c r="M352" s="26"/>
      <c r="N352" s="22"/>
      <c r="O352" s="22"/>
      <c r="P352" s="22"/>
      <c r="Q352" s="110"/>
    </row>
    <row r="353" spans="1:19" s="20" customFormat="1" ht="13.2" x14ac:dyDescent="0.25">
      <c r="A353" s="17" t="s">
        <v>266</v>
      </c>
      <c r="B353" s="329">
        <v>2017</v>
      </c>
      <c r="C353" s="328" t="s">
        <v>491</v>
      </c>
      <c r="D353" s="328"/>
      <c r="E353" s="328"/>
      <c r="F353" s="283"/>
      <c r="G353" s="329">
        <v>2017</v>
      </c>
      <c r="H353" s="328" t="s">
        <v>491</v>
      </c>
      <c r="I353" s="328"/>
      <c r="J353" s="328"/>
      <c r="K353" s="110"/>
      <c r="L353" s="113"/>
      <c r="M353" s="113"/>
      <c r="N353" s="252"/>
      <c r="O353" s="252"/>
      <c r="P353" s="252"/>
      <c r="Q353" s="27"/>
      <c r="R353" s="27"/>
    </row>
    <row r="354" spans="1:19" s="20" customFormat="1" ht="13.2" x14ac:dyDescent="0.25">
      <c r="A354" s="125"/>
      <c r="B354" s="330"/>
      <c r="C354" s="263">
        <v>2017</v>
      </c>
      <c r="D354" s="263">
        <v>2018</v>
      </c>
      <c r="E354" s="284" t="s">
        <v>503</v>
      </c>
      <c r="F354" s="127"/>
      <c r="G354" s="330"/>
      <c r="H354" s="263">
        <v>2017</v>
      </c>
      <c r="I354" s="263">
        <v>2018</v>
      </c>
      <c r="J354" s="284" t="s">
        <v>503</v>
      </c>
      <c r="K354" s="110"/>
      <c r="L354" s="113"/>
      <c r="M354" s="113"/>
      <c r="N354" s="252"/>
      <c r="O354" s="252"/>
      <c r="P354" s="252"/>
      <c r="Q354" s="270"/>
      <c r="R354" s="270"/>
    </row>
    <row r="355" spans="1:19" ht="13.2" x14ac:dyDescent="0.25">
      <c r="A355" s="9"/>
      <c r="B355" s="9"/>
      <c r="C355" s="9"/>
      <c r="D355" s="9"/>
      <c r="E355" s="9"/>
      <c r="F355" s="9"/>
      <c r="G355" s="9"/>
      <c r="H355" s="9"/>
      <c r="I355" s="9"/>
      <c r="J355" s="9"/>
      <c r="K355" s="110"/>
      <c r="L355" s="26"/>
      <c r="M355" s="113"/>
      <c r="N355" s="252"/>
      <c r="O355" s="252"/>
      <c r="P355" s="252"/>
      <c r="Q355" s="270"/>
      <c r="R355" s="270"/>
    </row>
    <row r="356" spans="1:19" s="21" customFormat="1" ht="13.2" x14ac:dyDescent="0.25">
      <c r="A356" s="88" t="s">
        <v>443</v>
      </c>
      <c r="B356" s="88"/>
      <c r="C356" s="88"/>
      <c r="D356" s="88"/>
      <c r="E356" s="88"/>
      <c r="F356" s="88"/>
      <c r="G356" s="88">
        <v>5839259</v>
      </c>
      <c r="H356" s="88">
        <v>2256058</v>
      </c>
      <c r="I356" s="88">
        <v>2635449</v>
      </c>
      <c r="J356" s="16">
        <v>16.816544610111976</v>
      </c>
      <c r="K356" s="110"/>
      <c r="L356" s="26"/>
      <c r="M356" s="226"/>
      <c r="N356" s="226"/>
      <c r="O356" s="226"/>
      <c r="P356" s="22"/>
      <c r="Q356" s="27"/>
      <c r="R356" s="27"/>
    </row>
    <row r="357" spans="1:19" ht="13.2" x14ac:dyDescent="0.25">
      <c r="A357" s="9"/>
      <c r="B357" s="11"/>
      <c r="C357" s="11"/>
      <c r="D357" s="11"/>
      <c r="E357" s="12"/>
      <c r="F357" s="12"/>
      <c r="G357" s="11"/>
      <c r="H357" s="11"/>
      <c r="I357" s="11"/>
      <c r="J357" s="12"/>
      <c r="K357" s="110"/>
      <c r="L357" s="113"/>
      <c r="M357" s="227"/>
      <c r="N357" s="227"/>
      <c r="O357" s="227"/>
      <c r="P357" s="252"/>
      <c r="Q357" s="27"/>
      <c r="R357" s="27"/>
    </row>
    <row r="358" spans="1:19" s="20" customFormat="1" ht="13.2" x14ac:dyDescent="0.25">
      <c r="A358" s="17" t="s">
        <v>263</v>
      </c>
      <c r="B358" s="18"/>
      <c r="C358" s="18"/>
      <c r="D358" s="18"/>
      <c r="E358" s="16"/>
      <c r="F358" s="16"/>
      <c r="G358" s="18">
        <v>1203784</v>
      </c>
      <c r="H358" s="18">
        <v>431889</v>
      </c>
      <c r="I358" s="18">
        <v>536665</v>
      </c>
      <c r="J358" s="16">
        <v>24.259937159779483</v>
      </c>
      <c r="K358" s="110"/>
      <c r="L358" s="26"/>
      <c r="M358" s="226"/>
      <c r="N358" s="226"/>
      <c r="O358" s="226"/>
      <c r="P358" s="22"/>
      <c r="Q358" s="27"/>
      <c r="R358" s="27"/>
    </row>
    <row r="359" spans="1:19" ht="13.2" x14ac:dyDescent="0.25">
      <c r="A359" s="17"/>
      <c r="B359" s="11"/>
      <c r="C359" s="11"/>
      <c r="D359" s="11"/>
      <c r="E359" s="12"/>
      <c r="F359" s="12"/>
      <c r="G359" s="11"/>
      <c r="H359" s="11"/>
      <c r="I359" s="11"/>
      <c r="J359" s="12"/>
      <c r="K359" s="110"/>
      <c r="L359" s="226"/>
      <c r="M359" s="227"/>
      <c r="N359" s="227"/>
      <c r="O359" s="227"/>
      <c r="P359" s="252"/>
      <c r="Q359" s="270"/>
      <c r="R359" s="270"/>
    </row>
    <row r="360" spans="1:19" ht="13.2" x14ac:dyDescent="0.25">
      <c r="A360" s="9" t="s">
        <v>80</v>
      </c>
      <c r="B360" s="11">
        <v>1594332.9312811003</v>
      </c>
      <c r="C360" s="11">
        <v>320623.10230839992</v>
      </c>
      <c r="D360" s="11">
        <v>570310.13157650002</v>
      </c>
      <c r="E360" s="12">
        <v>77.875557771857615</v>
      </c>
      <c r="F360" s="12"/>
      <c r="G360" s="95">
        <v>287108.50027000002</v>
      </c>
      <c r="H360" s="95">
        <v>61958.111859999997</v>
      </c>
      <c r="I360" s="95">
        <v>109709.14255000003</v>
      </c>
      <c r="J360" s="12">
        <v>77.069861002055461</v>
      </c>
      <c r="K360" s="110"/>
      <c r="L360" s="227"/>
      <c r="M360" s="227"/>
      <c r="N360" s="227"/>
      <c r="O360" s="227"/>
      <c r="P360" s="252"/>
      <c r="Q360" s="270"/>
      <c r="R360" s="270"/>
      <c r="S360" s="22"/>
    </row>
    <row r="361" spans="1:19" ht="13.2" x14ac:dyDescent="0.25">
      <c r="A361" s="9" t="s">
        <v>444</v>
      </c>
      <c r="B361" s="11">
        <v>1422553.4691499998</v>
      </c>
      <c r="C361" s="11">
        <v>620388.46774999995</v>
      </c>
      <c r="D361" s="11">
        <v>563276.92573999998</v>
      </c>
      <c r="E361" s="12">
        <v>-9.2057710577905851</v>
      </c>
      <c r="F361" s="12"/>
      <c r="G361" s="95">
        <v>304962.73136000009</v>
      </c>
      <c r="H361" s="95">
        <v>126946.82291000002</v>
      </c>
      <c r="I361" s="95">
        <v>124983.53865000002</v>
      </c>
      <c r="J361" s="12">
        <v>-1.5465406813622167</v>
      </c>
      <c r="K361" s="110"/>
      <c r="L361" s="227"/>
      <c r="M361" s="227"/>
      <c r="N361" s="227"/>
      <c r="O361" s="227"/>
      <c r="P361" s="252"/>
      <c r="Q361" s="199"/>
      <c r="R361" s="199"/>
      <c r="S361" s="252"/>
    </row>
    <row r="362" spans="1:19" ht="13.2" x14ac:dyDescent="0.25">
      <c r="A362" s="9" t="s">
        <v>305</v>
      </c>
      <c r="B362" s="11">
        <v>3467.6089999999999</v>
      </c>
      <c r="C362" s="11">
        <v>0</v>
      </c>
      <c r="D362" s="11">
        <v>143.18</v>
      </c>
      <c r="E362" s="12" t="s">
        <v>506</v>
      </c>
      <c r="F362" s="12"/>
      <c r="G362" s="95">
        <v>1004.99122</v>
      </c>
      <c r="H362" s="95">
        <v>0</v>
      </c>
      <c r="I362" s="95">
        <v>39.947929999999999</v>
      </c>
      <c r="J362" s="12" t="s">
        <v>506</v>
      </c>
      <c r="K362" s="110"/>
      <c r="L362" s="113"/>
      <c r="M362" s="227"/>
      <c r="N362" s="227"/>
      <c r="O362" s="227"/>
      <c r="P362" s="252"/>
      <c r="Q362" s="270"/>
      <c r="R362" s="28"/>
      <c r="S362" s="252"/>
    </row>
    <row r="363" spans="1:19" ht="13.2" x14ac:dyDescent="0.25">
      <c r="A363" s="9" t="s">
        <v>81</v>
      </c>
      <c r="B363" s="11">
        <v>11255.974</v>
      </c>
      <c r="C363" s="11">
        <v>11252.624</v>
      </c>
      <c r="D363" s="11">
        <v>32912.469423100003</v>
      </c>
      <c r="E363" s="12">
        <v>192.48706277842399</v>
      </c>
      <c r="F363" s="12"/>
      <c r="G363" s="95">
        <v>2441.4951500000002</v>
      </c>
      <c r="H363" s="95">
        <v>2441.1865200000002</v>
      </c>
      <c r="I363" s="95">
        <v>7567.2172799999998</v>
      </c>
      <c r="J363" s="12">
        <v>209.98111852592069</v>
      </c>
      <c r="K363" s="113"/>
      <c r="L363" s="113"/>
      <c r="M363" s="113"/>
      <c r="N363" s="252"/>
      <c r="O363" s="252"/>
      <c r="P363" s="252"/>
      <c r="Q363" s="27"/>
      <c r="R363" s="27"/>
      <c r="S363" s="252"/>
    </row>
    <row r="364" spans="1:19" ht="13.2" x14ac:dyDescent="0.25">
      <c r="A364" s="10" t="s">
        <v>30</v>
      </c>
      <c r="B364" s="11">
        <v>111009.54983439999</v>
      </c>
      <c r="C364" s="11">
        <v>48189.467229700007</v>
      </c>
      <c r="D364" s="11">
        <v>48998.461149199997</v>
      </c>
      <c r="E364" s="12">
        <v>1.678777471524711</v>
      </c>
      <c r="F364" s="12"/>
      <c r="G364" s="95">
        <v>46085.038270000012</v>
      </c>
      <c r="H364" s="95">
        <v>19944.682510000002</v>
      </c>
      <c r="I364" s="95">
        <v>22401.110209999999</v>
      </c>
      <c r="J364" s="12">
        <v>12.316203573400458</v>
      </c>
      <c r="K364" s="113"/>
      <c r="L364" s="113"/>
      <c r="M364" s="113"/>
      <c r="N364" s="252"/>
      <c r="O364" s="252"/>
      <c r="P364" s="252"/>
      <c r="Q364" s="270"/>
      <c r="R364" s="270"/>
      <c r="S364" s="22"/>
    </row>
    <row r="365" spans="1:19" ht="13.2" x14ac:dyDescent="0.25">
      <c r="A365" s="9" t="s">
        <v>82</v>
      </c>
      <c r="B365" s="11"/>
      <c r="C365" s="11"/>
      <c r="D365" s="11"/>
      <c r="E365" s="12"/>
      <c r="F365" s="12"/>
      <c r="G365" s="95">
        <v>562181.24372999999</v>
      </c>
      <c r="H365" s="95">
        <v>220598.19619999998</v>
      </c>
      <c r="I365" s="95">
        <v>271964.04337999993</v>
      </c>
      <c r="J365" s="12">
        <v>23.284799270720399</v>
      </c>
      <c r="K365" s="113"/>
      <c r="L365" s="113"/>
      <c r="M365" s="113"/>
      <c r="N365" s="252"/>
      <c r="O365" s="252"/>
      <c r="P365" s="252"/>
      <c r="Q365" s="270"/>
      <c r="R365" s="270"/>
      <c r="S365" s="252"/>
    </row>
    <row r="366" spans="1:19" ht="13.2" x14ac:dyDescent="0.25">
      <c r="A366" s="9"/>
      <c r="B366" s="11"/>
      <c r="C366" s="11"/>
      <c r="D366" s="11"/>
      <c r="E366" s="12"/>
      <c r="F366" s="12"/>
      <c r="G366" s="11"/>
      <c r="H366" s="11"/>
      <c r="I366" s="11"/>
      <c r="J366" s="12"/>
      <c r="K366" s="113"/>
      <c r="L366" s="169"/>
      <c r="M366" s="113"/>
      <c r="N366" s="252"/>
      <c r="O366" s="252"/>
      <c r="P366" s="252"/>
      <c r="Q366" s="270"/>
      <c r="R366" s="270"/>
      <c r="S366" s="252"/>
    </row>
    <row r="367" spans="1:19" s="20" customFormat="1" ht="13.2" x14ac:dyDescent="0.25">
      <c r="A367" s="17" t="s">
        <v>264</v>
      </c>
      <c r="B367" s="18"/>
      <c r="C367" s="18"/>
      <c r="D367" s="18"/>
      <c r="E367" s="16"/>
      <c r="F367" s="16"/>
      <c r="G367" s="18">
        <v>4635475</v>
      </c>
      <c r="H367" s="18">
        <v>1824170</v>
      </c>
      <c r="I367" s="18">
        <v>2098784</v>
      </c>
      <c r="J367" s="16">
        <v>15.054189028434848</v>
      </c>
      <c r="K367" s="185"/>
      <c r="L367" s="167"/>
      <c r="M367" s="26"/>
      <c r="N367" s="22"/>
      <c r="O367" s="22"/>
      <c r="P367" s="22"/>
      <c r="Q367" s="27"/>
      <c r="R367" s="27"/>
      <c r="S367" s="22"/>
    </row>
    <row r="368" spans="1:19" ht="13.2" x14ac:dyDescent="0.25">
      <c r="A368" s="9"/>
      <c r="B368" s="11"/>
      <c r="C368" s="11"/>
      <c r="D368" s="11"/>
      <c r="E368" s="12"/>
      <c r="F368" s="12"/>
      <c r="G368" s="11"/>
      <c r="H368" s="11"/>
      <c r="I368" s="11"/>
      <c r="J368" s="12"/>
      <c r="K368" s="13"/>
      <c r="L368" s="169"/>
      <c r="M368" s="113"/>
      <c r="N368" s="252"/>
      <c r="O368" s="252"/>
      <c r="P368" s="252"/>
      <c r="Q368" s="270"/>
      <c r="R368" s="270"/>
    </row>
    <row r="369" spans="1:19" ht="11.25" customHeight="1" x14ac:dyDescent="0.25">
      <c r="A369" s="9" t="s">
        <v>83</v>
      </c>
      <c r="B369" s="213">
        <v>250.99538769999998</v>
      </c>
      <c r="C369" s="213">
        <v>122.79017230000001</v>
      </c>
      <c r="D369" s="213">
        <v>2.6777709999999999</v>
      </c>
      <c r="E369" s="12">
        <v>-97.819230195835473</v>
      </c>
      <c r="F369" s="12"/>
      <c r="G369" s="214">
        <v>159.08241000000001</v>
      </c>
      <c r="H369" s="214">
        <v>80.679359999999988</v>
      </c>
      <c r="I369" s="214">
        <v>5.72851</v>
      </c>
      <c r="J369" s="12">
        <v>-92.899658599175794</v>
      </c>
      <c r="K369" s="13"/>
      <c r="L369" s="169"/>
      <c r="M369" s="113"/>
      <c r="N369" s="252"/>
      <c r="O369" s="252"/>
      <c r="P369" s="252"/>
      <c r="Q369" s="270"/>
      <c r="R369" s="270"/>
      <c r="S369" s="13"/>
    </row>
    <row r="370" spans="1:19" ht="13.2" x14ac:dyDescent="0.25">
      <c r="A370" s="9" t="s">
        <v>84</v>
      </c>
      <c r="B370" s="213">
        <v>131155.14096630001</v>
      </c>
      <c r="C370" s="213">
        <v>52567.154391899996</v>
      </c>
      <c r="D370" s="213">
        <v>64500.634217300008</v>
      </c>
      <c r="E370" s="12">
        <v>22.701399692350151</v>
      </c>
      <c r="F370" s="12"/>
      <c r="G370" s="214">
        <v>66375.469589999993</v>
      </c>
      <c r="H370" s="214">
        <v>26472.842059999995</v>
      </c>
      <c r="I370" s="214">
        <v>32021.89471</v>
      </c>
      <c r="J370" s="12">
        <v>20.961303049454315</v>
      </c>
      <c r="L370" s="169"/>
      <c r="M370" s="113"/>
      <c r="N370" s="252"/>
      <c r="O370" s="252"/>
      <c r="P370" s="252"/>
      <c r="Q370" s="270"/>
      <c r="R370" s="270"/>
    </row>
    <row r="371" spans="1:19" ht="13.2" x14ac:dyDescent="0.25">
      <c r="A371" s="9" t="s">
        <v>85</v>
      </c>
      <c r="B371" s="213">
        <v>24384.224134799999</v>
      </c>
      <c r="C371" s="213">
        <v>8636.4411347999994</v>
      </c>
      <c r="D371" s="213">
        <v>11908.59</v>
      </c>
      <c r="E371" s="12">
        <v>37.88769950639832</v>
      </c>
      <c r="F371" s="12"/>
      <c r="G371" s="214">
        <v>9475.8942500000012</v>
      </c>
      <c r="H371" s="214">
        <v>3334.9303</v>
      </c>
      <c r="I371" s="214">
        <v>4612.6451100000004</v>
      </c>
      <c r="J371" s="12">
        <v>38.313088882247428</v>
      </c>
      <c r="K371" s="13"/>
      <c r="L371" s="167"/>
      <c r="M371" s="113"/>
      <c r="N371" s="252"/>
      <c r="O371" s="252"/>
      <c r="P371" s="252"/>
    </row>
    <row r="372" spans="1:19" ht="13.2" x14ac:dyDescent="0.25">
      <c r="A372" s="9" t="s">
        <v>86</v>
      </c>
      <c r="B372" s="213">
        <v>15051.593035900001</v>
      </c>
      <c r="C372" s="213">
        <v>5977.6065399999998</v>
      </c>
      <c r="D372" s="213">
        <v>5898.0279571000001</v>
      </c>
      <c r="E372" s="12">
        <v>-1.3312783698205664</v>
      </c>
      <c r="F372" s="12"/>
      <c r="G372" s="214">
        <v>3480.4022300000001</v>
      </c>
      <c r="H372" s="214">
        <v>1334.1701699999999</v>
      </c>
      <c r="I372" s="214">
        <v>1527.6034000000002</v>
      </c>
      <c r="J372" s="12">
        <v>14.498392660060773</v>
      </c>
      <c r="L372" s="169"/>
      <c r="M372" s="113"/>
      <c r="N372" s="252"/>
      <c r="O372" s="252"/>
      <c r="P372" s="252"/>
    </row>
    <row r="373" spans="1:19" ht="13.2" x14ac:dyDescent="0.25">
      <c r="A373" s="9" t="s">
        <v>446</v>
      </c>
      <c r="B373" s="213">
        <v>28631.46804</v>
      </c>
      <c r="C373" s="213">
        <v>11757.634800000002</v>
      </c>
      <c r="D373" s="213">
        <v>15363.45104</v>
      </c>
      <c r="E373" s="12">
        <v>30.667870718352276</v>
      </c>
      <c r="F373" s="12"/>
      <c r="G373" s="214">
        <v>25351.491520000003</v>
      </c>
      <c r="H373" s="214">
        <v>10584.456529999999</v>
      </c>
      <c r="I373" s="214">
        <v>14149.64337</v>
      </c>
      <c r="J373" s="12">
        <v>33.683230025982255</v>
      </c>
      <c r="L373" s="169"/>
      <c r="M373" s="113"/>
      <c r="N373" s="252"/>
      <c r="O373" s="252"/>
      <c r="P373" s="252"/>
    </row>
    <row r="374" spans="1:19" ht="13.2" x14ac:dyDescent="0.25">
      <c r="A374" s="9" t="s">
        <v>445</v>
      </c>
      <c r="B374" s="213">
        <v>110008.03276459999</v>
      </c>
      <c r="C374" s="213">
        <v>41224.983134600006</v>
      </c>
      <c r="D374" s="213">
        <v>50502.539104900003</v>
      </c>
      <c r="E374" s="12">
        <v>22.504693185704113</v>
      </c>
      <c r="F374" s="12"/>
      <c r="G374" s="214">
        <v>118364.10083000002</v>
      </c>
      <c r="H374" s="214">
        <v>44169.375729999992</v>
      </c>
      <c r="I374" s="214">
        <v>55453.373100000004</v>
      </c>
      <c r="J374" s="12">
        <v>25.547106300476614</v>
      </c>
      <c r="L374" s="169"/>
      <c r="M374" s="169"/>
      <c r="N374" s="169"/>
      <c r="O374" s="13"/>
      <c r="P374" s="13"/>
    </row>
    <row r="375" spans="1:19" x14ac:dyDescent="0.2">
      <c r="A375" s="9" t="s">
        <v>87</v>
      </c>
      <c r="B375" s="213">
        <v>11815.39</v>
      </c>
      <c r="C375" s="213">
        <v>8151.31</v>
      </c>
      <c r="D375" s="213">
        <v>1110.82</v>
      </c>
      <c r="E375" s="12">
        <v>-86.372497181434639</v>
      </c>
      <c r="F375" s="12"/>
      <c r="G375" s="214">
        <v>10023.189560000001</v>
      </c>
      <c r="H375" s="214">
        <v>6904.8576400000002</v>
      </c>
      <c r="I375" s="214">
        <v>946.56002999999998</v>
      </c>
      <c r="J375" s="12">
        <v>-86.291389636818053</v>
      </c>
      <c r="M375" s="177"/>
      <c r="N375" s="177"/>
      <c r="O375" s="13"/>
      <c r="P375" s="13"/>
    </row>
    <row r="376" spans="1:19" x14ac:dyDescent="0.2">
      <c r="A376" s="9" t="s">
        <v>88</v>
      </c>
      <c r="B376" s="213">
        <v>77746.583639899996</v>
      </c>
      <c r="C376" s="213">
        <v>40412.095685200009</v>
      </c>
      <c r="D376" s="213">
        <v>22643.192922000002</v>
      </c>
      <c r="E376" s="12">
        <v>-43.96926826466823</v>
      </c>
      <c r="F376" s="12"/>
      <c r="G376" s="214">
        <v>81824.763980000003</v>
      </c>
      <c r="H376" s="214">
        <v>42736.783909999998</v>
      </c>
      <c r="I376" s="214">
        <v>23576.490409999995</v>
      </c>
      <c r="J376" s="12">
        <v>-44.833260126335048</v>
      </c>
      <c r="L376" s="177"/>
      <c r="M376" s="177"/>
      <c r="N376" s="177"/>
    </row>
    <row r="377" spans="1:19" x14ac:dyDescent="0.2">
      <c r="A377" s="9" t="s">
        <v>89</v>
      </c>
      <c r="B377" s="213">
        <v>98597.034207799996</v>
      </c>
      <c r="C377" s="213">
        <v>34033.028202299996</v>
      </c>
      <c r="D377" s="213">
        <v>47685.312767199983</v>
      </c>
      <c r="E377" s="12">
        <v>40.114809895104628</v>
      </c>
      <c r="F377" s="12"/>
      <c r="G377" s="214">
        <v>94859.840929999962</v>
      </c>
      <c r="H377" s="214">
        <v>33696.141990000011</v>
      </c>
      <c r="I377" s="214">
        <v>46716.781769999987</v>
      </c>
      <c r="J377" s="12">
        <v>38.641336993012743</v>
      </c>
    </row>
    <row r="378" spans="1:19" x14ac:dyDescent="0.2">
      <c r="A378" s="9" t="s">
        <v>3</v>
      </c>
      <c r="B378" s="213">
        <v>288105.9035282</v>
      </c>
      <c r="C378" s="213">
        <v>133773.6030423</v>
      </c>
      <c r="D378" s="213">
        <v>214980.32778790002</v>
      </c>
      <c r="E378" s="12">
        <v>60.704595599418781</v>
      </c>
      <c r="F378" s="12"/>
      <c r="G378" s="214">
        <v>146065.67934</v>
      </c>
      <c r="H378" s="214">
        <v>73340.722410000002</v>
      </c>
      <c r="I378" s="214">
        <v>90472.552790000002</v>
      </c>
      <c r="J378" s="12">
        <v>23.359233202295357</v>
      </c>
    </row>
    <row r="379" spans="1:19" x14ac:dyDescent="0.2">
      <c r="A379" s="9" t="s">
        <v>64</v>
      </c>
      <c r="B379" s="213">
        <v>15245.788013200001</v>
      </c>
      <c r="C379" s="213">
        <v>6675.9105768999998</v>
      </c>
      <c r="D379" s="213">
        <v>5712.3486230999997</v>
      </c>
      <c r="E379" s="12">
        <v>-14.433416126544884</v>
      </c>
      <c r="F379" s="12"/>
      <c r="G379" s="214">
        <v>33676.576840000002</v>
      </c>
      <c r="H379" s="214">
        <v>15315.408600000002</v>
      </c>
      <c r="I379" s="214">
        <v>10799.152879999998</v>
      </c>
      <c r="J379" s="12">
        <v>-29.488313619004614</v>
      </c>
      <c r="L379" s="176"/>
    </row>
    <row r="380" spans="1:19" x14ac:dyDescent="0.2">
      <c r="A380" s="9" t="s">
        <v>65</v>
      </c>
      <c r="B380" s="213">
        <v>11797.605303899998</v>
      </c>
      <c r="C380" s="213">
        <v>5709.2064922999998</v>
      </c>
      <c r="D380" s="213">
        <v>5074.8530000000001</v>
      </c>
      <c r="E380" s="12">
        <v>-11.111062336868557</v>
      </c>
      <c r="F380" s="16"/>
      <c r="G380" s="214">
        <v>35306.736989999998</v>
      </c>
      <c r="H380" s="214">
        <v>15955.64496</v>
      </c>
      <c r="I380" s="214">
        <v>15627.317429999999</v>
      </c>
      <c r="J380" s="12">
        <v>-2.0577515407437375</v>
      </c>
      <c r="L380" s="176"/>
    </row>
    <row r="381" spans="1:19" x14ac:dyDescent="0.2">
      <c r="A381" s="9" t="s">
        <v>67</v>
      </c>
      <c r="B381" s="213">
        <v>44384.597875999993</v>
      </c>
      <c r="C381" s="213">
        <v>19874.787650000002</v>
      </c>
      <c r="D381" s="213">
        <v>22491.876135700004</v>
      </c>
      <c r="E381" s="12">
        <v>13.167881497843339</v>
      </c>
      <c r="F381" s="12"/>
      <c r="G381" s="214">
        <v>179709.18306000001</v>
      </c>
      <c r="H381" s="214">
        <v>77721.085180000009</v>
      </c>
      <c r="I381" s="214">
        <v>85925.625169999985</v>
      </c>
      <c r="J381" s="12">
        <v>10.556388875680867</v>
      </c>
      <c r="L381" s="176"/>
    </row>
    <row r="382" spans="1:19" x14ac:dyDescent="0.2">
      <c r="A382" s="9" t="s">
        <v>447</v>
      </c>
      <c r="B382" s="213">
        <v>176768.38285519998</v>
      </c>
      <c r="C382" s="213">
        <v>65868.423582499992</v>
      </c>
      <c r="D382" s="213">
        <v>76319.536467699989</v>
      </c>
      <c r="E382" s="12">
        <v>15.86665099417479</v>
      </c>
      <c r="F382" s="12"/>
      <c r="G382" s="214">
        <v>900942.96751999995</v>
      </c>
      <c r="H382" s="214">
        <v>338770.17213000002</v>
      </c>
      <c r="I382" s="214">
        <v>398013.29930999997</v>
      </c>
      <c r="J382" s="12">
        <v>17.487704660511241</v>
      </c>
      <c r="L382" s="176"/>
    </row>
    <row r="383" spans="1:19" x14ac:dyDescent="0.2">
      <c r="A383" s="9" t="s">
        <v>448</v>
      </c>
      <c r="B383" s="213">
        <v>22074.817270299998</v>
      </c>
      <c r="C383" s="213">
        <v>8240.6743769999994</v>
      </c>
      <c r="D383" s="213">
        <v>10657.087732199998</v>
      </c>
      <c r="E383" s="12">
        <v>29.323004946588952</v>
      </c>
      <c r="F383" s="12"/>
      <c r="G383" s="214">
        <v>86493.553960000019</v>
      </c>
      <c r="H383" s="214">
        <v>32393.556169999996</v>
      </c>
      <c r="I383" s="214">
        <v>42048.639789999994</v>
      </c>
      <c r="J383" s="12">
        <v>29.805568642511901</v>
      </c>
      <c r="K383" s="13"/>
      <c r="L383" s="176"/>
    </row>
    <row r="384" spans="1:19" x14ac:dyDescent="0.2">
      <c r="A384" s="9" t="s">
        <v>73</v>
      </c>
      <c r="B384" s="213">
        <v>90469.766410199998</v>
      </c>
      <c r="C384" s="213">
        <v>26822.126505499997</v>
      </c>
      <c r="D384" s="213">
        <v>27347.958243499997</v>
      </c>
      <c r="E384" s="12">
        <v>1.9604401533643454</v>
      </c>
      <c r="F384" s="12"/>
      <c r="G384" s="214">
        <v>182060.49631000002</v>
      </c>
      <c r="H384" s="214">
        <v>69287.646599999993</v>
      </c>
      <c r="I384" s="214">
        <v>68150.46067</v>
      </c>
      <c r="J384" s="12">
        <v>-1.6412535073748558</v>
      </c>
      <c r="K384" s="13"/>
      <c r="L384" s="176"/>
    </row>
    <row r="385" spans="1:15" x14ac:dyDescent="0.2">
      <c r="A385" s="9" t="s">
        <v>449</v>
      </c>
      <c r="B385" s="213">
        <v>139755.4610787</v>
      </c>
      <c r="C385" s="213">
        <v>55474.937108999999</v>
      </c>
      <c r="D385" s="213">
        <v>51163.608079600002</v>
      </c>
      <c r="E385" s="12">
        <v>-7.7716699722054159</v>
      </c>
      <c r="F385" s="12"/>
      <c r="G385" s="214">
        <v>212991.73392</v>
      </c>
      <c r="H385" s="214">
        <v>74757.778939999989</v>
      </c>
      <c r="I385" s="214">
        <v>76111.137179999991</v>
      </c>
      <c r="J385" s="12">
        <v>1.8103243022859203</v>
      </c>
      <c r="L385" s="176"/>
    </row>
    <row r="386" spans="1:15" x14ac:dyDescent="0.2">
      <c r="A386" s="9" t="s">
        <v>82</v>
      </c>
      <c r="B386" s="11"/>
      <c r="C386" s="11"/>
      <c r="D386" s="11"/>
      <c r="E386" s="12"/>
      <c r="F386" s="12"/>
      <c r="G386" s="214">
        <v>2448313.8367600003</v>
      </c>
      <c r="H386" s="214">
        <v>957313.74732000008</v>
      </c>
      <c r="I386" s="214">
        <v>1132625.0943700001</v>
      </c>
      <c r="J386" s="12">
        <v>18.312841274951296</v>
      </c>
      <c r="L386" s="176"/>
      <c r="M386" s="177"/>
      <c r="N386" s="177"/>
      <c r="O386" s="13"/>
    </row>
    <row r="387" spans="1:15" x14ac:dyDescent="0.2">
      <c r="A387" s="86"/>
      <c r="B387" s="92"/>
      <c r="C387" s="92"/>
      <c r="D387" s="92"/>
      <c r="E387" s="92"/>
      <c r="F387" s="92"/>
      <c r="G387" s="92"/>
      <c r="H387" s="92"/>
      <c r="I387" s="92"/>
      <c r="J387" s="86"/>
      <c r="L387" s="176"/>
    </row>
    <row r="388" spans="1:15" x14ac:dyDescent="0.2">
      <c r="A388" s="9" t="s">
        <v>453</v>
      </c>
      <c r="B388" s="9"/>
      <c r="C388" s="9"/>
      <c r="D388" s="9"/>
      <c r="E388" s="9"/>
      <c r="F388" s="9"/>
      <c r="G388" s="9"/>
      <c r="H388" s="9"/>
      <c r="I388" s="9"/>
      <c r="J388" s="9"/>
      <c r="L388" s="176"/>
    </row>
    <row r="389" spans="1:15" x14ac:dyDescent="0.25">
      <c r="L389" s="176"/>
    </row>
    <row r="390" spans="1:15" ht="20.100000000000001" customHeight="1" x14ac:dyDescent="0.25">
      <c r="A390" s="325" t="s">
        <v>479</v>
      </c>
      <c r="B390" s="325"/>
      <c r="C390" s="325"/>
      <c r="D390" s="325"/>
      <c r="E390" s="325"/>
      <c r="F390" s="325"/>
      <c r="G390" s="325"/>
      <c r="H390" s="325"/>
      <c r="I390" s="325"/>
      <c r="J390" s="325"/>
      <c r="L390" s="176"/>
    </row>
    <row r="391" spans="1:15" ht="20.100000000000001" customHeight="1" x14ac:dyDescent="0.25">
      <c r="A391" s="326" t="s">
        <v>233</v>
      </c>
      <c r="B391" s="326"/>
      <c r="C391" s="326"/>
      <c r="D391" s="326"/>
      <c r="E391" s="326"/>
      <c r="F391" s="326"/>
      <c r="G391" s="326"/>
      <c r="H391" s="326"/>
      <c r="I391" s="326"/>
      <c r="J391" s="326"/>
      <c r="L391" s="176"/>
      <c r="M391" s="177"/>
      <c r="N391" s="177"/>
    </row>
    <row r="392" spans="1:15" s="20" customFormat="1" ht="13.2" x14ac:dyDescent="0.25">
      <c r="A392" s="17"/>
      <c r="B392" s="332" t="s">
        <v>105</v>
      </c>
      <c r="C392" s="332"/>
      <c r="D392" s="332"/>
      <c r="E392" s="332"/>
      <c r="F392" s="283"/>
      <c r="G392" s="332" t="s">
        <v>463</v>
      </c>
      <c r="H392" s="332"/>
      <c r="I392" s="332"/>
      <c r="J392" s="332"/>
      <c r="K392" s="93"/>
      <c r="L392" s="167"/>
      <c r="M392" s="167"/>
      <c r="N392" s="167"/>
      <c r="O392" s="93"/>
    </row>
    <row r="393" spans="1:15" s="20" customFormat="1" ht="13.2" x14ac:dyDescent="0.25">
      <c r="A393" s="17" t="s">
        <v>266</v>
      </c>
      <c r="B393" s="329">
        <v>2017</v>
      </c>
      <c r="C393" s="333" t="s">
        <v>491</v>
      </c>
      <c r="D393" s="333"/>
      <c r="E393" s="333"/>
      <c r="F393" s="283"/>
      <c r="G393" s="329">
        <v>2017</v>
      </c>
      <c r="H393" s="333" t="s">
        <v>491</v>
      </c>
      <c r="I393" s="333"/>
      <c r="J393" s="333"/>
      <c r="K393" s="93"/>
      <c r="L393" s="167"/>
      <c r="M393" s="173"/>
      <c r="N393" s="173"/>
    </row>
    <row r="394" spans="1:15" s="20" customFormat="1" ht="13.2" x14ac:dyDescent="0.25">
      <c r="A394" s="125"/>
      <c r="B394" s="330"/>
      <c r="C394" s="263">
        <v>2017</v>
      </c>
      <c r="D394" s="263">
        <v>2018</v>
      </c>
      <c r="E394" s="284" t="s">
        <v>503</v>
      </c>
      <c r="F394" s="127"/>
      <c r="G394" s="330"/>
      <c r="H394" s="263">
        <v>2017</v>
      </c>
      <c r="I394" s="263">
        <v>2018</v>
      </c>
      <c r="J394" s="284" t="s">
        <v>503</v>
      </c>
      <c r="L394" s="167"/>
      <c r="M394" s="173"/>
      <c r="N394" s="173"/>
    </row>
    <row r="395" spans="1:15" s="20" customFormat="1" ht="13.2" x14ac:dyDescent="0.25">
      <c r="A395" s="17"/>
      <c r="B395" s="17"/>
      <c r="C395" s="262"/>
      <c r="D395" s="262"/>
      <c r="E395" s="283"/>
      <c r="F395" s="283"/>
      <c r="G395" s="17"/>
      <c r="H395" s="262"/>
      <c r="I395" s="262"/>
      <c r="J395" s="283"/>
      <c r="L395" s="167"/>
      <c r="M395" s="173"/>
      <c r="N395" s="173"/>
    </row>
    <row r="396" spans="1:15" s="20" customFormat="1" ht="13.2" x14ac:dyDescent="0.25">
      <c r="A396" s="17" t="s">
        <v>420</v>
      </c>
      <c r="B396" s="17"/>
      <c r="C396" s="262"/>
      <c r="D396" s="262"/>
      <c r="E396" s="283"/>
      <c r="F396" s="283"/>
      <c r="G396" s="18">
        <v>1523978.7105800002</v>
      </c>
      <c r="H396" s="18">
        <v>533354.59477999993</v>
      </c>
      <c r="I396" s="18">
        <v>622666.50979000016</v>
      </c>
      <c r="J396" s="16">
        <v>16.745316508774039</v>
      </c>
      <c r="L396" s="167"/>
      <c r="M396" s="173"/>
      <c r="N396" s="173"/>
    </row>
    <row r="397" spans="1:15" s="20" customFormat="1" ht="13.2" x14ac:dyDescent="0.25">
      <c r="A397" s="17"/>
      <c r="B397" s="17"/>
      <c r="C397" s="262"/>
      <c r="D397" s="262"/>
      <c r="E397" s="283"/>
      <c r="F397" s="283"/>
      <c r="G397" s="17"/>
      <c r="H397" s="262"/>
      <c r="I397" s="262"/>
      <c r="J397" s="283"/>
      <c r="L397" s="167"/>
      <c r="M397" s="173"/>
      <c r="N397" s="173"/>
    </row>
    <row r="398" spans="1:15" s="21" customFormat="1" ht="13.2" x14ac:dyDescent="0.25">
      <c r="A398" s="88" t="s">
        <v>265</v>
      </c>
      <c r="B398" s="88"/>
      <c r="C398" s="88"/>
      <c r="D398" s="88"/>
      <c r="E398" s="88"/>
      <c r="F398" s="88"/>
      <c r="G398" s="88">
        <v>876998.51885999995</v>
      </c>
      <c r="H398" s="88">
        <v>301190.85456999997</v>
      </c>
      <c r="I398" s="88">
        <v>330137.23173</v>
      </c>
      <c r="J398" s="16">
        <v>9.6106427936949927</v>
      </c>
      <c r="L398" s="167"/>
      <c r="M398" s="208"/>
      <c r="N398" s="208"/>
    </row>
    <row r="399" spans="1:15" ht="13.2" x14ac:dyDescent="0.25">
      <c r="A399" s="85"/>
      <c r="B399" s="205"/>
      <c r="C399" s="90"/>
      <c r="E399" s="90"/>
      <c r="F399" s="90"/>
      <c r="G399" s="90"/>
      <c r="I399" s="94"/>
      <c r="J399" s="12"/>
      <c r="L399" s="167"/>
    </row>
    <row r="400" spans="1:15" s="20" customFormat="1" ht="13.2" x14ac:dyDescent="0.25">
      <c r="A400" s="93" t="s">
        <v>185</v>
      </c>
      <c r="B400" s="21">
        <v>1075561.1926219</v>
      </c>
      <c r="C400" s="21">
        <v>388397.55253789999</v>
      </c>
      <c r="D400" s="21">
        <v>391796.97494550003</v>
      </c>
      <c r="E400" s="16">
        <v>0.87524300433594249</v>
      </c>
      <c r="F400" s="21"/>
      <c r="G400" s="21">
        <v>360235.38085999998</v>
      </c>
      <c r="H400" s="21">
        <v>133359.41813000001</v>
      </c>
      <c r="I400" s="21">
        <v>144278.10155000002</v>
      </c>
      <c r="J400" s="16">
        <v>8.1874108129029111</v>
      </c>
      <c r="L400" s="167"/>
      <c r="M400" s="173"/>
      <c r="N400" s="173"/>
    </row>
    <row r="401" spans="1:14" ht="13.2" x14ac:dyDescent="0.25">
      <c r="A401" s="85" t="s">
        <v>186</v>
      </c>
      <c r="B401" s="95">
        <v>522049.0932303</v>
      </c>
      <c r="C401" s="95">
        <v>178216.48981379997</v>
      </c>
      <c r="D401" s="95">
        <v>162413.5658908</v>
      </c>
      <c r="E401" s="12">
        <v>-8.8672624735852423</v>
      </c>
      <c r="F401" s="95"/>
      <c r="G401" s="95">
        <v>135860.09501000002</v>
      </c>
      <c r="H401" s="95">
        <v>51590.10312</v>
      </c>
      <c r="I401" s="95">
        <v>48252.067950000004</v>
      </c>
      <c r="J401" s="12">
        <v>-6.4703014107873287</v>
      </c>
      <c r="L401" s="169"/>
    </row>
    <row r="402" spans="1:14" ht="13.2" x14ac:dyDescent="0.25">
      <c r="A402" s="85" t="s">
        <v>187</v>
      </c>
      <c r="B402" s="95">
        <v>98921.297999999995</v>
      </c>
      <c r="C402" s="95">
        <v>52005.328000000001</v>
      </c>
      <c r="D402" s="95">
        <v>44229.932999999997</v>
      </c>
      <c r="E402" s="12">
        <v>-14.951150774397576</v>
      </c>
      <c r="F402" s="95"/>
      <c r="G402" s="95">
        <v>29118.103090000001</v>
      </c>
      <c r="H402" s="95">
        <v>15235.831300000002</v>
      </c>
      <c r="I402" s="95">
        <v>15371.234980000001</v>
      </c>
      <c r="J402" s="12">
        <v>0.88871868776860197</v>
      </c>
      <c r="L402" s="169"/>
    </row>
    <row r="403" spans="1:14" x14ac:dyDescent="0.2">
      <c r="A403" s="85" t="s">
        <v>421</v>
      </c>
      <c r="B403" s="95">
        <v>61016.407220000001</v>
      </c>
      <c r="C403" s="95">
        <v>19348.468719999997</v>
      </c>
      <c r="D403" s="95">
        <v>30508.421139000002</v>
      </c>
      <c r="E403" s="12">
        <v>57.678737167785584</v>
      </c>
      <c r="F403" s="95"/>
      <c r="G403" s="95">
        <v>19212.050910000002</v>
      </c>
      <c r="H403" s="95">
        <v>6046.2628099999993</v>
      </c>
      <c r="I403" s="95">
        <v>9970.8898499999996</v>
      </c>
      <c r="J403" s="12">
        <v>64.909964441324064</v>
      </c>
      <c r="L403" s="177"/>
    </row>
    <row r="404" spans="1:14" x14ac:dyDescent="0.2">
      <c r="A404" s="85" t="s">
        <v>422</v>
      </c>
      <c r="B404" s="95">
        <v>42113.759461499998</v>
      </c>
      <c r="C404" s="95">
        <v>16214.704</v>
      </c>
      <c r="D404" s="95">
        <v>22987.01439</v>
      </c>
      <c r="E404" s="12">
        <v>41.76647560140475</v>
      </c>
      <c r="F404" s="95"/>
      <c r="G404" s="95">
        <v>17146.878579999997</v>
      </c>
      <c r="H404" s="95">
        <v>6792.8428400000003</v>
      </c>
      <c r="I404" s="95">
        <v>10625.74013</v>
      </c>
      <c r="J404" s="12">
        <v>56.425525811222798</v>
      </c>
      <c r="L404" s="14"/>
      <c r="M404" s="14"/>
      <c r="N404" s="14"/>
    </row>
    <row r="405" spans="1:14" x14ac:dyDescent="0.2">
      <c r="A405" s="85" t="s">
        <v>423</v>
      </c>
      <c r="B405" s="95">
        <v>142881.2006143</v>
      </c>
      <c r="C405" s="95">
        <v>67886.27115</v>
      </c>
      <c r="D405" s="95">
        <v>45358.129265000003</v>
      </c>
      <c r="E405" s="12">
        <v>-33.185121974400857</v>
      </c>
      <c r="F405" s="95"/>
      <c r="G405" s="95">
        <v>58525.214780000009</v>
      </c>
      <c r="H405" s="95">
        <v>27052.797839999999</v>
      </c>
      <c r="I405" s="95">
        <v>21635.447049999995</v>
      </c>
      <c r="J405" s="12">
        <v>-20.025103584627985</v>
      </c>
      <c r="L405" s="14"/>
      <c r="M405" s="14"/>
      <c r="N405" s="14"/>
    </row>
    <row r="406" spans="1:14" x14ac:dyDescent="0.2">
      <c r="A406" s="85" t="s">
        <v>188</v>
      </c>
      <c r="B406" s="95">
        <v>208579.43409579998</v>
      </c>
      <c r="C406" s="95">
        <v>54726.290854100014</v>
      </c>
      <c r="D406" s="95">
        <v>86299.911260699999</v>
      </c>
      <c r="E406" s="12">
        <v>57.69369696692047</v>
      </c>
      <c r="F406" s="95"/>
      <c r="G406" s="95">
        <v>100373.03848999998</v>
      </c>
      <c r="H406" s="95">
        <v>26641.58022</v>
      </c>
      <c r="I406" s="95">
        <v>38422.721590000008</v>
      </c>
      <c r="J406" s="12">
        <v>44.220880566070292</v>
      </c>
      <c r="L406" s="14"/>
      <c r="M406" s="14"/>
      <c r="N406" s="14"/>
    </row>
    <row r="407" spans="1:14" x14ac:dyDescent="0.2">
      <c r="A407" s="85"/>
      <c r="B407" s="90"/>
      <c r="C407" s="90"/>
      <c r="D407" s="90"/>
      <c r="E407" s="12"/>
      <c r="F407" s="90"/>
      <c r="G407" s="90"/>
      <c r="H407" s="90"/>
      <c r="I407" s="96"/>
      <c r="J407" s="12"/>
      <c r="L407" s="14"/>
      <c r="M407" s="14"/>
      <c r="N407" s="14"/>
    </row>
    <row r="408" spans="1:14" s="20" customFormat="1" ht="11.4" x14ac:dyDescent="0.2">
      <c r="A408" s="93" t="s">
        <v>338</v>
      </c>
      <c r="B408" s="21">
        <v>51126.510567800004</v>
      </c>
      <c r="C408" s="21">
        <v>20332.444543199996</v>
      </c>
      <c r="D408" s="21">
        <v>19556.202241200001</v>
      </c>
      <c r="E408" s="16">
        <v>-3.8177519695220496</v>
      </c>
      <c r="F408" s="21"/>
      <c r="G408" s="21">
        <v>336351.77728000004</v>
      </c>
      <c r="H408" s="21">
        <v>104504.07467999999</v>
      </c>
      <c r="I408" s="21">
        <v>96881.761570000002</v>
      </c>
      <c r="J408" s="16">
        <v>-7.2937951303239856</v>
      </c>
    </row>
    <row r="409" spans="1:14" x14ac:dyDescent="0.2">
      <c r="A409" s="85" t="s">
        <v>181</v>
      </c>
      <c r="B409" s="13">
        <v>10576.744397400002</v>
      </c>
      <c r="C409" s="95">
        <v>4250.097617899999</v>
      </c>
      <c r="D409" s="95">
        <v>4335.4626856999994</v>
      </c>
      <c r="E409" s="12">
        <v>2.0085436965134846</v>
      </c>
      <c r="F409" s="13"/>
      <c r="G409" s="95">
        <v>75994.987180000026</v>
      </c>
      <c r="H409" s="95">
        <v>34351.45564</v>
      </c>
      <c r="I409" s="95">
        <v>31154.557739999997</v>
      </c>
      <c r="J409" s="12">
        <v>-9.3064408492705297</v>
      </c>
      <c r="L409" s="14"/>
      <c r="M409" s="14"/>
      <c r="N409" s="14"/>
    </row>
    <row r="410" spans="1:14" x14ac:dyDescent="0.2">
      <c r="A410" s="85" t="s">
        <v>182</v>
      </c>
      <c r="B410" s="13">
        <v>8039.6850366999988</v>
      </c>
      <c r="C410" s="95">
        <v>3489.9927498000002</v>
      </c>
      <c r="D410" s="95">
        <v>3409.5694742000001</v>
      </c>
      <c r="E410" s="12">
        <v>-2.3043966382053043</v>
      </c>
      <c r="F410" s="95"/>
      <c r="G410" s="95">
        <v>98820.501019999996</v>
      </c>
      <c r="H410" s="95">
        <v>28175.860889999996</v>
      </c>
      <c r="I410" s="95">
        <v>23508.049189999998</v>
      </c>
      <c r="J410" s="12">
        <v>-16.566704805306117</v>
      </c>
      <c r="L410" s="14"/>
      <c r="M410" s="14"/>
      <c r="N410" s="14"/>
    </row>
    <row r="411" spans="1:14" x14ac:dyDescent="0.2">
      <c r="A411" s="85" t="s">
        <v>183</v>
      </c>
      <c r="B411" s="13">
        <v>8278.4889411000004</v>
      </c>
      <c r="C411" s="95">
        <v>2847.8866708999999</v>
      </c>
      <c r="D411" s="95">
        <v>2163.5585429000002</v>
      </c>
      <c r="E411" s="12">
        <v>-24.029331468577567</v>
      </c>
      <c r="F411" s="95"/>
      <c r="G411" s="95">
        <v>74982.730859999996</v>
      </c>
      <c r="H411" s="95">
        <v>16336.974189999997</v>
      </c>
      <c r="I411" s="95">
        <v>16346.304499999998</v>
      </c>
      <c r="J411" s="12">
        <v>5.7111616211713567E-2</v>
      </c>
      <c r="L411" s="14"/>
      <c r="M411" s="14"/>
      <c r="N411" s="14"/>
    </row>
    <row r="412" spans="1:14" x14ac:dyDescent="0.2">
      <c r="A412" s="85" t="s">
        <v>184</v>
      </c>
      <c r="B412" s="13">
        <v>24231.592192600005</v>
      </c>
      <c r="C412" s="95">
        <v>9744.4675045999975</v>
      </c>
      <c r="D412" s="95">
        <v>9647.6115384000004</v>
      </c>
      <c r="E412" s="12">
        <v>-0.99395853241108512</v>
      </c>
      <c r="F412" s="95"/>
      <c r="G412" s="95">
        <v>86553.558220000006</v>
      </c>
      <c r="H412" s="95">
        <v>25639.783960000004</v>
      </c>
      <c r="I412" s="95">
        <v>25872.850140000002</v>
      </c>
      <c r="J412" s="12">
        <v>0.90900212093674781</v>
      </c>
      <c r="L412" s="14"/>
      <c r="M412" s="14"/>
      <c r="N412" s="14"/>
    </row>
    <row r="413" spans="1:14" x14ac:dyDescent="0.2">
      <c r="A413" s="85"/>
      <c r="B413" s="95"/>
      <c r="C413" s="95"/>
      <c r="D413" s="95"/>
      <c r="E413" s="12"/>
      <c r="F413" s="95"/>
      <c r="G413" s="95"/>
      <c r="H413" s="95"/>
      <c r="I413" s="95"/>
      <c r="J413" s="12"/>
      <c r="L413" s="14"/>
      <c r="M413" s="14"/>
      <c r="N413" s="14"/>
    </row>
    <row r="414" spans="1:14" s="20" customFormat="1" x14ac:dyDescent="0.2">
      <c r="A414" s="93" t="s">
        <v>189</v>
      </c>
      <c r="B414" s="21">
        <v>5277.0612092999991</v>
      </c>
      <c r="C414" s="21">
        <v>2061.5221686000004</v>
      </c>
      <c r="D414" s="21">
        <v>2671.3577063000002</v>
      </c>
      <c r="E414" s="16">
        <v>29.581808383566653</v>
      </c>
      <c r="F414" s="21"/>
      <c r="G414" s="21">
        <v>137208.19080000001</v>
      </c>
      <c r="H414" s="21">
        <v>47368.153729999991</v>
      </c>
      <c r="I414" s="21">
        <v>67571.567899999995</v>
      </c>
      <c r="J414" s="16">
        <v>42.65189284167613</v>
      </c>
    </row>
    <row r="415" spans="1:14" x14ac:dyDescent="0.2">
      <c r="A415" s="85" t="s">
        <v>190</v>
      </c>
      <c r="B415" s="95">
        <v>1136.0352499999999</v>
      </c>
      <c r="C415" s="95">
        <v>439.1437024</v>
      </c>
      <c r="D415" s="95">
        <v>760.41770940000004</v>
      </c>
      <c r="E415" s="12">
        <v>73.159197147580471</v>
      </c>
      <c r="F415" s="95"/>
      <c r="G415" s="95">
        <v>21677.480190000002</v>
      </c>
      <c r="H415" s="95">
        <v>7397.1043199999986</v>
      </c>
      <c r="I415" s="95">
        <v>13729.413250000001</v>
      </c>
      <c r="J415" s="12">
        <v>85.605240321931859</v>
      </c>
      <c r="L415" s="14"/>
      <c r="M415" s="14"/>
      <c r="N415" s="14"/>
    </row>
    <row r="416" spans="1:14" x14ac:dyDescent="0.2">
      <c r="A416" s="85" t="s">
        <v>191</v>
      </c>
      <c r="B416" s="95">
        <v>159.8972162</v>
      </c>
      <c r="C416" s="95">
        <v>60.170994099999994</v>
      </c>
      <c r="D416" s="95">
        <v>271.08133589999994</v>
      </c>
      <c r="E416" s="12">
        <v>350.51829366402296</v>
      </c>
      <c r="F416" s="95"/>
      <c r="G416" s="95">
        <v>63334.88996</v>
      </c>
      <c r="H416" s="95">
        <v>23651.261229999996</v>
      </c>
      <c r="I416" s="95">
        <v>34449.190419999999</v>
      </c>
      <c r="J416" s="12">
        <v>45.654771155728355</v>
      </c>
      <c r="L416" s="14"/>
      <c r="M416" s="14"/>
      <c r="N416" s="14"/>
    </row>
    <row r="417" spans="1:14" x14ac:dyDescent="0.2">
      <c r="A417" s="85" t="s">
        <v>424</v>
      </c>
      <c r="B417" s="95">
        <v>3981.1287430999992</v>
      </c>
      <c r="C417" s="95">
        <v>1562.2074721000004</v>
      </c>
      <c r="D417" s="95">
        <v>1639.858661</v>
      </c>
      <c r="E417" s="12">
        <v>4.9706066759248557</v>
      </c>
      <c r="F417" s="95"/>
      <c r="G417" s="95">
        <v>52195.820650000001</v>
      </c>
      <c r="H417" s="95">
        <v>16319.78818</v>
      </c>
      <c r="I417" s="95">
        <v>19392.964229999998</v>
      </c>
      <c r="J417" s="12">
        <v>18.830980010918253</v>
      </c>
      <c r="L417" s="14"/>
      <c r="M417" s="14"/>
      <c r="N417" s="14"/>
    </row>
    <row r="418" spans="1:14" x14ac:dyDescent="0.2">
      <c r="A418" s="85"/>
      <c r="B418" s="90"/>
      <c r="C418" s="90"/>
      <c r="D418" s="90"/>
      <c r="E418" s="12"/>
      <c r="F418" s="90"/>
      <c r="G418" s="90"/>
      <c r="H418" s="90"/>
      <c r="I418" s="95"/>
      <c r="J418" s="12"/>
      <c r="L418" s="14"/>
      <c r="M418" s="14"/>
      <c r="N418" s="14"/>
    </row>
    <row r="419" spans="1:14" s="20" customFormat="1" x14ac:dyDescent="0.2">
      <c r="A419" s="93" t="s">
        <v>366</v>
      </c>
      <c r="B419" s="21"/>
      <c r="C419" s="21"/>
      <c r="D419" s="21"/>
      <c r="E419" s="16"/>
      <c r="F419" s="21"/>
      <c r="G419" s="21">
        <v>43203.16992</v>
      </c>
      <c r="H419" s="21">
        <v>15959.208030000005</v>
      </c>
      <c r="I419" s="21">
        <v>21405.800709999996</v>
      </c>
      <c r="J419" s="16">
        <v>34.128214067775332</v>
      </c>
    </row>
    <row r="420" spans="1:14" ht="20.399999999999999" x14ac:dyDescent="0.2">
      <c r="A420" s="97" t="s">
        <v>192</v>
      </c>
      <c r="B420" s="95">
        <v>697.71139240000002</v>
      </c>
      <c r="C420" s="95">
        <v>243.55132299999997</v>
      </c>
      <c r="D420" s="95">
        <v>347.88411049999996</v>
      </c>
      <c r="E420" s="12">
        <v>42.838111579463686</v>
      </c>
      <c r="F420" s="95"/>
      <c r="G420" s="95">
        <v>17590.923219999997</v>
      </c>
      <c r="H420" s="95">
        <v>6725.7460800000017</v>
      </c>
      <c r="I420" s="95">
        <v>8622.3688399999992</v>
      </c>
      <c r="J420" s="12">
        <v>28.199440440368164</v>
      </c>
    </row>
    <row r="421" spans="1:14" x14ac:dyDescent="0.2">
      <c r="A421" s="85" t="s">
        <v>193</v>
      </c>
      <c r="B421" s="95">
        <v>10413.545806400003</v>
      </c>
      <c r="C421" s="95">
        <v>3805.3838778999998</v>
      </c>
      <c r="D421" s="95">
        <v>5040.6761395999993</v>
      </c>
      <c r="E421" s="12">
        <v>32.461699038408057</v>
      </c>
      <c r="F421" s="95"/>
      <c r="G421" s="95">
        <v>25612.246700000007</v>
      </c>
      <c r="H421" s="95">
        <v>9233.4619500000026</v>
      </c>
      <c r="I421" s="95">
        <v>12783.431869999999</v>
      </c>
      <c r="J421" s="12">
        <v>38.446792104883201</v>
      </c>
    </row>
    <row r="422" spans="1:14" x14ac:dyDescent="0.2">
      <c r="A422" s="85"/>
      <c r="B422" s="90"/>
      <c r="C422" s="90"/>
      <c r="D422" s="90"/>
      <c r="E422" s="12"/>
      <c r="F422" s="90"/>
      <c r="G422" s="90"/>
      <c r="H422" s="90"/>
      <c r="J422" s="12"/>
    </row>
    <row r="423" spans="1:14" s="21" customFormat="1" x14ac:dyDescent="0.2">
      <c r="A423" s="88" t="s">
        <v>412</v>
      </c>
      <c r="B423" s="88"/>
      <c r="C423" s="88"/>
      <c r="D423" s="88"/>
      <c r="E423" s="16"/>
      <c r="F423" s="88"/>
      <c r="G423" s="88">
        <v>646980.19172000024</v>
      </c>
      <c r="H423" s="88">
        <v>232163.74020999999</v>
      </c>
      <c r="I423" s="88">
        <v>292529.27806000016</v>
      </c>
      <c r="J423" s="16">
        <v>26.00127728619357</v>
      </c>
      <c r="L423" s="208"/>
      <c r="M423" s="208"/>
      <c r="N423" s="208"/>
    </row>
    <row r="424" spans="1:14" x14ac:dyDescent="0.2">
      <c r="A424" s="85" t="s">
        <v>194</v>
      </c>
      <c r="B424" s="95">
        <v>6809</v>
      </c>
      <c r="C424" s="95">
        <v>2348</v>
      </c>
      <c r="D424" s="95">
        <v>1804</v>
      </c>
      <c r="E424" s="12">
        <v>-23.168654173764907</v>
      </c>
      <c r="F424" s="95"/>
      <c r="G424" s="95">
        <v>99819.836750000002</v>
      </c>
      <c r="H424" s="95">
        <v>35689.11737</v>
      </c>
      <c r="I424" s="95">
        <v>42765.528210000011</v>
      </c>
      <c r="J424" s="12">
        <v>19.827923360044736</v>
      </c>
    </row>
    <row r="425" spans="1:14" x14ac:dyDescent="0.2">
      <c r="A425" s="85" t="s">
        <v>195</v>
      </c>
      <c r="B425" s="95">
        <v>156</v>
      </c>
      <c r="C425" s="95">
        <v>99</v>
      </c>
      <c r="D425" s="95">
        <v>73</v>
      </c>
      <c r="E425" s="12">
        <v>-26.26262626262627</v>
      </c>
      <c r="F425" s="95"/>
      <c r="G425" s="95">
        <v>7765.6989600000015</v>
      </c>
      <c r="H425" s="95">
        <v>2565.0306999999998</v>
      </c>
      <c r="I425" s="95">
        <v>2393.3147799999997</v>
      </c>
      <c r="J425" s="12">
        <v>-6.6944976526011999</v>
      </c>
    </row>
    <row r="426" spans="1:14" ht="11.25" customHeight="1" x14ac:dyDescent="0.2">
      <c r="A426" s="97" t="s">
        <v>196</v>
      </c>
      <c r="B426" s="95">
        <v>0</v>
      </c>
      <c r="C426" s="95">
        <v>0</v>
      </c>
      <c r="D426" s="95">
        <v>0</v>
      </c>
      <c r="E426" s="12" t="s">
        <v>506</v>
      </c>
      <c r="F426" s="95"/>
      <c r="G426" s="95">
        <v>0</v>
      </c>
      <c r="H426" s="95">
        <v>0</v>
      </c>
      <c r="I426" s="95">
        <v>0</v>
      </c>
      <c r="J426" s="12" t="s">
        <v>506</v>
      </c>
    </row>
    <row r="427" spans="1:14" x14ac:dyDescent="0.2">
      <c r="A427" s="85" t="s">
        <v>197</v>
      </c>
      <c r="B427" s="90"/>
      <c r="C427" s="90"/>
      <c r="D427" s="90"/>
      <c r="E427" s="12"/>
      <c r="F427" s="90"/>
      <c r="G427" s="95">
        <v>539394.65601000027</v>
      </c>
      <c r="H427" s="95">
        <v>193909.59213999999</v>
      </c>
      <c r="I427" s="95">
        <v>247370.43507000012</v>
      </c>
      <c r="J427" s="12">
        <v>27.569983691885724</v>
      </c>
    </row>
    <row r="428" spans="1:14" x14ac:dyDescent="0.2">
      <c r="B428" s="95"/>
      <c r="C428" s="95"/>
      <c r="D428" s="95"/>
      <c r="F428" s="90"/>
      <c r="G428" s="90"/>
      <c r="H428" s="90"/>
      <c r="I428" s="95"/>
    </row>
    <row r="429" spans="1:14" x14ac:dyDescent="0.25">
      <c r="A429" s="98"/>
      <c r="B429" s="98"/>
      <c r="C429" s="99"/>
      <c r="D429" s="99"/>
      <c r="E429" s="99"/>
      <c r="F429" s="99"/>
      <c r="G429" s="99"/>
      <c r="H429" s="99"/>
      <c r="I429" s="99"/>
      <c r="J429" s="99"/>
    </row>
    <row r="430" spans="1:14" ht="11.4" x14ac:dyDescent="0.2">
      <c r="A430" s="9" t="s">
        <v>454</v>
      </c>
      <c r="B430" s="90"/>
      <c r="C430" s="90"/>
      <c r="E430" s="90"/>
      <c r="F430" s="90"/>
      <c r="G430" s="90"/>
      <c r="I430" s="94"/>
      <c r="J430" s="90"/>
    </row>
  </sheetData>
  <mergeCells count="88">
    <mergeCell ref="B392:E392"/>
    <mergeCell ref="G392:J392"/>
    <mergeCell ref="C313:E313"/>
    <mergeCell ref="H313:J313"/>
    <mergeCell ref="C393:E393"/>
    <mergeCell ref="H393:J393"/>
    <mergeCell ref="A350:J350"/>
    <mergeCell ref="C353:E353"/>
    <mergeCell ref="H353:J353"/>
    <mergeCell ref="B352:E352"/>
    <mergeCell ref="G352:J352"/>
    <mergeCell ref="A390:J390"/>
    <mergeCell ref="A391:J391"/>
    <mergeCell ref="A351:J351"/>
    <mergeCell ref="B393:B394"/>
    <mergeCell ref="G393:G394"/>
    <mergeCell ref="A128:J128"/>
    <mergeCell ref="A129:J129"/>
    <mergeCell ref="A310:J310"/>
    <mergeCell ref="A311:J311"/>
    <mergeCell ref="B312:E312"/>
    <mergeCell ref="G312:J312"/>
    <mergeCell ref="C274:E274"/>
    <mergeCell ref="H274:J274"/>
    <mergeCell ref="A271:J271"/>
    <mergeCell ref="A272:J272"/>
    <mergeCell ref="B273:E273"/>
    <mergeCell ref="G273:J273"/>
    <mergeCell ref="A232:J232"/>
    <mergeCell ref="A193:J193"/>
    <mergeCell ref="A194:J194"/>
    <mergeCell ref="C196:E196"/>
    <mergeCell ref="A1:J1"/>
    <mergeCell ref="A2:J2"/>
    <mergeCell ref="A96:J96"/>
    <mergeCell ref="A97:J97"/>
    <mergeCell ref="B3:E3"/>
    <mergeCell ref="G3:J3"/>
    <mergeCell ref="C45:E45"/>
    <mergeCell ref="H45:J45"/>
    <mergeCell ref="B44:E44"/>
    <mergeCell ref="G44:J44"/>
    <mergeCell ref="A43:J43"/>
    <mergeCell ref="H196:J196"/>
    <mergeCell ref="B195:E195"/>
    <mergeCell ref="C234:E234"/>
    <mergeCell ref="H234:J234"/>
    <mergeCell ref="A231:J231"/>
    <mergeCell ref="G195:J195"/>
    <mergeCell ref="B233:E233"/>
    <mergeCell ref="G233:J233"/>
    <mergeCell ref="B196:B197"/>
    <mergeCell ref="G196:G197"/>
    <mergeCell ref="B234:B235"/>
    <mergeCell ref="G234:G235"/>
    <mergeCell ref="B130:E130"/>
    <mergeCell ref="G130:J130"/>
    <mergeCell ref="C161:E161"/>
    <mergeCell ref="H161:J161"/>
    <mergeCell ref="C131:E131"/>
    <mergeCell ref="H131:J131"/>
    <mergeCell ref="A158:J158"/>
    <mergeCell ref="A159:J159"/>
    <mergeCell ref="B160:E160"/>
    <mergeCell ref="G160:J160"/>
    <mergeCell ref="B131:B132"/>
    <mergeCell ref="G131:G132"/>
    <mergeCell ref="B161:B162"/>
    <mergeCell ref="G161:G162"/>
    <mergeCell ref="C99:E99"/>
    <mergeCell ref="H99:J99"/>
    <mergeCell ref="B98:E98"/>
    <mergeCell ref="G98:J98"/>
    <mergeCell ref="C4:E4"/>
    <mergeCell ref="H4:J4"/>
    <mergeCell ref="A42:J42"/>
    <mergeCell ref="B4:B5"/>
    <mergeCell ref="G4:G5"/>
    <mergeCell ref="B45:B46"/>
    <mergeCell ref="G45:G46"/>
    <mergeCell ref="B99:B100"/>
    <mergeCell ref="G99:G100"/>
    <mergeCell ref="B274:B275"/>
    <mergeCell ref="G274:G275"/>
    <mergeCell ref="B313:B314"/>
    <mergeCell ref="G313:G314"/>
    <mergeCell ref="B353:B354"/>
    <mergeCell ref="G353:G354"/>
  </mergeCells>
  <phoneticPr fontId="0" type="noConversion"/>
  <printOptions horizontalCentered="1" verticalCentered="1"/>
  <pageMargins left="1.3385826771653544" right="0.78740157480314965" top="0.51181102362204722" bottom="0.78740157480314965" header="0" footer="0.59055118110236227"/>
  <pageSetup scale="76" orientation="landscape" r:id="rId1"/>
  <headerFooter alignWithMargins="0">
    <oddFooter>&amp;C&amp;P</oddFooter>
  </headerFooter>
  <rowBreaks count="10" manualBreakCount="10">
    <brk id="41" max="9" man="1"/>
    <brk id="95" max="9" man="1"/>
    <brk id="127" max="16383" man="1"/>
    <brk id="157" max="16383" man="1"/>
    <brk id="192" max="16383" man="1"/>
    <brk id="230" max="16383" man="1"/>
    <brk id="270" max="16383" man="1"/>
    <brk id="309" max="9" man="1"/>
    <brk id="349" max="16383" man="1"/>
    <brk id="38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FFFF00"/>
  </sheetPr>
  <dimension ref="B1:K5"/>
  <sheetViews>
    <sheetView workbookViewId="0">
      <selection activeCell="B2" sqref="B2"/>
    </sheetView>
  </sheetViews>
  <sheetFormatPr baseColWidth="10" defaultRowHeight="13.2" x14ac:dyDescent="0.25"/>
  <cols>
    <col min="1" max="1" width="1.44140625" customWidth="1"/>
    <col min="2" max="2" width="27.88671875" customWidth="1"/>
    <col min="3" max="3" width="38.109375" bestFit="1" customWidth="1"/>
    <col min="4" max="11" width="15.109375" customWidth="1"/>
  </cols>
  <sheetData>
    <row r="1" spans="2:11" x14ac:dyDescent="0.25">
      <c r="B1">
        <v>5</v>
      </c>
      <c r="C1">
        <v>6</v>
      </c>
      <c r="D1">
        <v>7</v>
      </c>
      <c r="E1">
        <v>8</v>
      </c>
      <c r="F1">
        <v>9</v>
      </c>
      <c r="G1">
        <v>10</v>
      </c>
      <c r="H1">
        <v>11</v>
      </c>
      <c r="I1">
        <v>12</v>
      </c>
      <c r="J1">
        <v>13</v>
      </c>
    </row>
    <row r="2" spans="2:11" x14ac:dyDescent="0.25">
      <c r="B2" t="str">
        <f>_xlfn.CONCAT("Gráfico  Nº ",B1)</f>
        <v>Gráfico  Nº 5</v>
      </c>
      <c r="C2" t="str">
        <f t="shared" ref="C2:J2" si="0">_xlfn.CONCAT("Gráfico  Nº ",C1)</f>
        <v>Gráfico  Nº 6</v>
      </c>
      <c r="D2" t="str">
        <f t="shared" si="0"/>
        <v>Gráfico  Nº 7</v>
      </c>
      <c r="E2" t="str">
        <f t="shared" si="0"/>
        <v>Gráfico  Nº 8</v>
      </c>
      <c r="F2" t="str">
        <f t="shared" si="0"/>
        <v>Gráfico  Nº 9</v>
      </c>
      <c r="G2" t="str">
        <f t="shared" si="0"/>
        <v>Gráfico  Nº 10</v>
      </c>
      <c r="H2" t="str">
        <f t="shared" si="0"/>
        <v>Gráfico  Nº 11</v>
      </c>
      <c r="I2" t="str">
        <f t="shared" si="0"/>
        <v>Gráfico  Nº 12</v>
      </c>
      <c r="J2" t="str">
        <f t="shared" si="0"/>
        <v>Gráfico  Nº 13</v>
      </c>
    </row>
    <row r="3" spans="2:11" x14ac:dyDescent="0.25">
      <c r="B3" t="s">
        <v>414</v>
      </c>
      <c r="C3" t="s">
        <v>415</v>
      </c>
      <c r="D3" s="107" t="s">
        <v>416</v>
      </c>
      <c r="E3" s="107" t="s">
        <v>417</v>
      </c>
      <c r="F3" t="s">
        <v>418</v>
      </c>
      <c r="G3" t="s">
        <v>237</v>
      </c>
      <c r="H3" t="s">
        <v>226</v>
      </c>
      <c r="I3" t="s">
        <v>156</v>
      </c>
      <c r="J3" t="s">
        <v>258</v>
      </c>
    </row>
    <row r="4" spans="2:11" x14ac:dyDescent="0.25">
      <c r="B4" t="str">
        <f ca="1">"Participación enero - "&amp;LOWER(TEXT(TODAY()-20,"mmmm"))&amp;" "&amp;YEAR(TODAY())</f>
        <v>Participación enero - mayo 2018</v>
      </c>
      <c r="C4" t="str">
        <f ca="1">"Participación enero - "&amp;LOWER(TEXT(TODAY()-20,"mmmm"))&amp;" "&amp;YEAR(TODAY())</f>
        <v>Participación enero - mayo 2018</v>
      </c>
      <c r="D4" t="str">
        <f ca="1">"Participación enero - "&amp;LOWER(TEXT(TODAY()-20,"mmmm"))&amp;" "&amp;YEAR(TODAY())</f>
        <v>Participación enero - mayo 2018</v>
      </c>
      <c r="E4" t="str">
        <f ca="1">"Participación enero - "&amp;LOWER(TEXT(TODAY()-20,"mmmm"))&amp;" "&amp;YEAR(TODAY())</f>
        <v>Participación enero - mayo 2018</v>
      </c>
      <c r="F4" t="str">
        <f ca="1">"Miles de dólares  enero - "&amp;LOWER(TEXT(TODAY()-20,"mmmm"))&amp;" "&amp;YEAR(TODAY())</f>
        <v>Miles de dólares  enero - mayo 2018</v>
      </c>
      <c r="G4" t="str">
        <f ca="1">"Miles de dólares  enero - "&amp;LOWER(TEXT(TODAY()-20,"mmmm"))&amp;" "&amp;YEAR(TODAY())</f>
        <v>Miles de dólares  enero - mayo 2018</v>
      </c>
      <c r="H4" t="str">
        <f ca="1">"Miles de dólares  enero - "&amp;LOWER(TEXT(TODAY()-20,"mmmm"))&amp;" "&amp;YEAR(TODAY())</f>
        <v>Miles de dólares  enero - mayo 2018</v>
      </c>
      <c r="I4" t="str">
        <f ca="1">"Miles de dólares  enero - "&amp;LOWER(TEXT(TODAY()-20,"mmmm"))&amp;" "&amp;YEAR(TODAY())</f>
        <v>Miles de dólares  enero - mayo 2018</v>
      </c>
      <c r="J4" t="str">
        <f ca="1">"Millones de dólares  enero - "&amp;LOWER(TEXT(TODAY()-20,"mmmm"))&amp;" "&amp;YEAR(TODAY())</f>
        <v>Millones de dólares  enero - mayo 2018</v>
      </c>
    </row>
    <row r="5" spans="2:11" s="231" customFormat="1" ht="118.8" x14ac:dyDescent="0.25">
      <c r="B5" s="260" t="str">
        <f ca="1">CONCATENATE(B2,CHAR(10),B3,CHAR(10),B4)</f>
        <v>Gráfico  Nº 5
Exportaciones silvoagropecuarias por clase
Participación enero - mayo 2018</v>
      </c>
      <c r="C5" s="260" t="str">
        <f ca="1">CONCATENATE(C2,CHAR(10),C3,CHAR(10),C4)</f>
        <v>Gráfico  Nº 6
Exportaciones silvoagropecuarias por sector
Participación enero - mayo 2018</v>
      </c>
      <c r="D5" s="260" t="str">
        <f ca="1">CONCATENATE(D2,CHAR(10),D3,CHAR(10),D4)</f>
        <v>Gráfico  Nº 7
Exportación de productos silvoagropecuarios por zona económica
Participación enero - mayo 2018</v>
      </c>
      <c r="E5" s="260" t="str">
        <f ca="1">CONCATENATE(E2,CHAR(10),E3,CHAR(10),E4)</f>
        <v>Gráfico  Nº 8
Importación de productos silvoagropecuarios por zona económica
Participación enero - mayo 2018</v>
      </c>
      <c r="F5" s="260" t="str">
        <f t="shared" ref="F5:G5" ca="1" si="1">CONCATENATE(F2,CHAR(10),F3,CHAR(10),F4)</f>
        <v>Gráfico  Nº 9
Exportación de productos silvoagropecuarios por país de  destino
Miles de dólares  enero - mayo 2018</v>
      </c>
      <c r="G5" s="260" t="str">
        <f t="shared" ca="1" si="1"/>
        <v>Gráfico  Nº 10
Importación de productos silvoagropecuarios por país de origen
Miles de dólares  enero - mayo 2018</v>
      </c>
      <c r="H5" s="260" t="str">
        <f t="shared" ref="H5" ca="1" si="2">CONCATENATE(H2,CHAR(10),H3,CHAR(10),H4)</f>
        <v>Gráfico  Nº 11
Principales productos silvoagropecuarios exportados
Miles de dólares  enero - mayo 2018</v>
      </c>
      <c r="I5" s="260" t="str">
        <f t="shared" ref="I5:J5" ca="1" si="3">CONCATENATE(I2,CHAR(10),I3,CHAR(10),I4)</f>
        <v>Gráfico  Nº 12
Principales productos silvoagropecuarios importados
Miles de dólares  enero - mayo 2018</v>
      </c>
      <c r="J5" s="260" t="str">
        <f t="shared" ca="1" si="3"/>
        <v>Gráfico  Nº 13
Principales rubros exportados
Millones de dólares  enero - mayo 2018</v>
      </c>
      <c r="K5" s="261"/>
    </row>
  </sheetData>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R49"/>
  <sheetViews>
    <sheetView view="pageBreakPreview" zoomScale="115" zoomScaleNormal="80" zoomScaleSheetLayoutView="115" workbookViewId="0">
      <selection sqref="A1:XFD1048576"/>
    </sheetView>
  </sheetViews>
  <sheetFormatPr baseColWidth="10" defaultColWidth="11.44140625" defaultRowHeight="13.2" x14ac:dyDescent="0.25"/>
  <cols>
    <col min="1" max="1" width="18.33203125" style="1" bestFit="1" customWidth="1"/>
    <col min="2" max="2" width="17.109375" style="1" bestFit="1" customWidth="1"/>
    <col min="3" max="3" width="10.33203125" style="1" customWidth="1"/>
    <col min="4" max="4" width="10.44140625" style="1" customWidth="1"/>
    <col min="5" max="5" width="10.33203125" style="1" bestFit="1" customWidth="1"/>
    <col min="6" max="6" width="13" style="1" bestFit="1" customWidth="1"/>
    <col min="7" max="11" width="11.44140625" style="34"/>
    <col min="12" max="16384" width="11.44140625" style="1"/>
  </cols>
  <sheetData>
    <row r="1" spans="1:16" s="34" customFormat="1" ht="15.9" customHeight="1" x14ac:dyDescent="0.25">
      <c r="A1" s="294" t="s">
        <v>131</v>
      </c>
      <c r="B1" s="294"/>
      <c r="C1" s="294"/>
      <c r="D1" s="294"/>
      <c r="E1" s="294"/>
      <c r="F1" s="294"/>
      <c r="G1" s="134"/>
      <c r="H1" s="134"/>
      <c r="I1" s="134"/>
      <c r="J1" s="134"/>
      <c r="K1" s="134"/>
      <c r="L1"/>
      <c r="M1"/>
      <c r="N1"/>
      <c r="O1"/>
      <c r="P1"/>
    </row>
    <row r="2" spans="1:16" s="34" customFormat="1" ht="15.9" customHeight="1" x14ac:dyDescent="0.25">
      <c r="A2" s="291" t="s">
        <v>132</v>
      </c>
      <c r="B2" s="291"/>
      <c r="C2" s="291"/>
      <c r="D2" s="291"/>
      <c r="E2" s="291"/>
      <c r="F2" s="291"/>
      <c r="G2" s="134"/>
      <c r="H2" s="134"/>
      <c r="I2" s="134"/>
      <c r="J2" s="134"/>
      <c r="K2" s="134"/>
      <c r="L2"/>
      <c r="M2"/>
      <c r="N2"/>
      <c r="O2"/>
      <c r="P2"/>
    </row>
    <row r="3" spans="1:16" s="34" customFormat="1" ht="15.9" customHeight="1" x14ac:dyDescent="0.25">
      <c r="A3" s="291" t="s">
        <v>133</v>
      </c>
      <c r="B3" s="291"/>
      <c r="C3" s="291"/>
      <c r="D3" s="291"/>
      <c r="E3" s="291"/>
      <c r="F3" s="291"/>
      <c r="G3" s="134"/>
      <c r="H3" s="134"/>
      <c r="I3" s="134"/>
      <c r="J3" s="134"/>
      <c r="K3" s="134"/>
      <c r="L3"/>
      <c r="M3"/>
      <c r="N3"/>
      <c r="O3"/>
      <c r="P3"/>
    </row>
    <row r="4" spans="1:16" s="34" customFormat="1" ht="15.9" customHeight="1" thickBot="1" x14ac:dyDescent="0.3">
      <c r="A4" s="291" t="s">
        <v>245</v>
      </c>
      <c r="B4" s="291"/>
      <c r="C4" s="291"/>
      <c r="D4" s="291"/>
      <c r="E4" s="291"/>
      <c r="F4" s="291"/>
      <c r="G4" s="281"/>
      <c r="H4" s="281"/>
      <c r="I4" s="281"/>
      <c r="J4" s="281"/>
      <c r="K4" s="281"/>
      <c r="L4"/>
      <c r="M4"/>
      <c r="N4"/>
      <c r="O4"/>
      <c r="P4"/>
    </row>
    <row r="5" spans="1:16" s="34" customFormat="1" ht="13.8" thickTop="1" x14ac:dyDescent="0.25">
      <c r="A5" s="38" t="s">
        <v>134</v>
      </c>
      <c r="B5" s="50">
        <v>2017</v>
      </c>
      <c r="C5" s="293" t="s">
        <v>491</v>
      </c>
      <c r="D5" s="293"/>
      <c r="E5" s="51" t="s">
        <v>149</v>
      </c>
      <c r="F5" s="51" t="s">
        <v>140</v>
      </c>
      <c r="G5" s="36"/>
      <c r="H5" s="36"/>
      <c r="I5" s="36"/>
      <c r="J5" s="36"/>
      <c r="K5" s="36"/>
      <c r="L5"/>
      <c r="M5"/>
      <c r="N5"/>
      <c r="O5"/>
      <c r="P5"/>
    </row>
    <row r="6" spans="1:16" s="34" customFormat="1" ht="13.8" thickBot="1" x14ac:dyDescent="0.3">
      <c r="A6" s="39"/>
      <c r="B6" s="52" t="s">
        <v>385</v>
      </c>
      <c r="C6" s="52">
        <v>2017</v>
      </c>
      <c r="D6" s="52">
        <v>2018</v>
      </c>
      <c r="E6" s="52" t="s">
        <v>492</v>
      </c>
      <c r="F6" s="53">
        <v>2018</v>
      </c>
      <c r="L6"/>
      <c r="M6"/>
      <c r="N6"/>
      <c r="O6"/>
      <c r="P6"/>
    </row>
    <row r="7" spans="1:16" s="34" customFormat="1" ht="15.9" customHeight="1" thickTop="1" x14ac:dyDescent="0.25">
      <c r="A7" s="291" t="s">
        <v>136</v>
      </c>
      <c r="B7" s="291"/>
      <c r="C7" s="291"/>
      <c r="D7" s="291"/>
      <c r="E7" s="291"/>
      <c r="F7" s="291"/>
      <c r="L7"/>
      <c r="M7"/>
      <c r="N7"/>
      <c r="O7"/>
      <c r="P7"/>
    </row>
    <row r="8" spans="1:16" s="34" customFormat="1" ht="15.9" customHeight="1" x14ac:dyDescent="0.25">
      <c r="A8" s="26" t="s">
        <v>250</v>
      </c>
      <c r="B8" s="115">
        <v>15299586</v>
      </c>
      <c r="C8" s="115">
        <v>6964419</v>
      </c>
      <c r="D8" s="115">
        <v>7983431</v>
      </c>
      <c r="E8" s="27">
        <v>0.14631687151505388</v>
      </c>
      <c r="F8" s="28"/>
      <c r="L8"/>
      <c r="M8"/>
      <c r="N8"/>
      <c r="O8"/>
      <c r="P8"/>
    </row>
    <row r="9" spans="1:16" s="34" customFormat="1" ht="15.9" customHeight="1" x14ac:dyDescent="0.25">
      <c r="A9" s="113" t="s">
        <v>274</v>
      </c>
      <c r="B9" s="111">
        <v>9183750</v>
      </c>
      <c r="C9" s="111">
        <v>4532355</v>
      </c>
      <c r="D9" s="111">
        <v>4948569</v>
      </c>
      <c r="E9" s="31">
        <v>9.1831729862290129E-2</v>
      </c>
      <c r="F9" s="31">
        <v>0.61985492202537984</v>
      </c>
      <c r="L9"/>
      <c r="M9"/>
      <c r="N9"/>
      <c r="O9"/>
      <c r="P9"/>
    </row>
    <row r="10" spans="1:16" s="34" customFormat="1" ht="15.9" customHeight="1" x14ac:dyDescent="0.25">
      <c r="A10" s="113" t="s">
        <v>275</v>
      </c>
      <c r="B10" s="111">
        <v>1183033</v>
      </c>
      <c r="C10" s="111">
        <v>487220</v>
      </c>
      <c r="D10" s="111">
        <v>605606</v>
      </c>
      <c r="E10" s="31">
        <v>0.24298263618078075</v>
      </c>
      <c r="F10" s="31">
        <v>7.5857861112596833E-2</v>
      </c>
      <c r="G10" s="33"/>
      <c r="H10" s="33"/>
      <c r="I10" s="33"/>
      <c r="J10" s="33"/>
      <c r="K10" s="33"/>
      <c r="L10"/>
      <c r="M10"/>
      <c r="N10"/>
      <c r="O10"/>
      <c r="P10"/>
    </row>
    <row r="11" spans="1:16" s="34" customFormat="1" ht="15.9" customHeight="1" x14ac:dyDescent="0.25">
      <c r="A11" s="113" t="s">
        <v>276</v>
      </c>
      <c r="B11" s="111">
        <v>4932803</v>
      </c>
      <c r="C11" s="111">
        <v>1944844</v>
      </c>
      <c r="D11" s="111">
        <v>2429256</v>
      </c>
      <c r="E11" s="31">
        <v>0.24907499007632489</v>
      </c>
      <c r="F11" s="31">
        <v>0.30428721686202337</v>
      </c>
      <c r="G11" s="33"/>
      <c r="H11" s="33"/>
      <c r="I11" s="33"/>
      <c r="J11" s="33"/>
      <c r="K11" s="33"/>
      <c r="L11"/>
      <c r="M11"/>
      <c r="N11"/>
      <c r="O11"/>
      <c r="P11"/>
    </row>
    <row r="12" spans="1:16" s="34" customFormat="1" ht="15.9" customHeight="1" x14ac:dyDescent="0.25">
      <c r="A12" s="291" t="s">
        <v>138</v>
      </c>
      <c r="B12" s="291"/>
      <c r="C12" s="291"/>
      <c r="D12" s="291"/>
      <c r="E12" s="291"/>
      <c r="F12" s="291"/>
      <c r="L12"/>
      <c r="M12"/>
      <c r="N12"/>
      <c r="O12"/>
      <c r="P12"/>
    </row>
    <row r="13" spans="1:16" s="34" customFormat="1" ht="15.9" customHeight="1" x14ac:dyDescent="0.25">
      <c r="A13" s="32" t="s">
        <v>250</v>
      </c>
      <c r="B13" s="115">
        <v>5839259</v>
      </c>
      <c r="C13" s="115">
        <v>2256058</v>
      </c>
      <c r="D13" s="115">
        <v>2635449</v>
      </c>
      <c r="E13" s="27">
        <v>0.16816544610111975</v>
      </c>
      <c r="F13" s="28"/>
      <c r="G13" s="28"/>
      <c r="H13" s="28"/>
      <c r="I13" s="28"/>
      <c r="J13" s="28"/>
      <c r="K13" s="28"/>
      <c r="L13"/>
      <c r="M13"/>
      <c r="N13"/>
      <c r="O13"/>
      <c r="P13"/>
    </row>
    <row r="14" spans="1:16" s="34" customFormat="1" ht="15.9" customHeight="1" x14ac:dyDescent="0.25">
      <c r="A14" s="113" t="s">
        <v>274</v>
      </c>
      <c r="B14" s="23">
        <v>3613051</v>
      </c>
      <c r="C14" s="23">
        <v>1402574</v>
      </c>
      <c r="D14" s="23">
        <v>1629071</v>
      </c>
      <c r="E14" s="31">
        <v>0.16148666665716033</v>
      </c>
      <c r="F14" s="31">
        <v>0.6181379339915134</v>
      </c>
      <c r="G14" s="33"/>
      <c r="H14" s="33"/>
      <c r="I14" s="33"/>
      <c r="J14" s="33"/>
      <c r="K14" s="33"/>
      <c r="L14"/>
      <c r="M14"/>
      <c r="N14"/>
      <c r="O14"/>
      <c r="P14"/>
    </row>
    <row r="15" spans="1:16" s="34" customFormat="1" ht="15.9" customHeight="1" x14ac:dyDescent="0.25">
      <c r="A15" s="113" t="s">
        <v>275</v>
      </c>
      <c r="B15" s="23">
        <v>1965614</v>
      </c>
      <c r="C15" s="23">
        <v>746993</v>
      </c>
      <c r="D15" s="23">
        <v>859151</v>
      </c>
      <c r="E15" s="31">
        <v>0.15014598530374448</v>
      </c>
      <c r="F15" s="31">
        <v>0.32599796087877247</v>
      </c>
      <c r="G15" s="33"/>
      <c r="H15" s="33"/>
      <c r="I15" s="33"/>
      <c r="J15" s="33"/>
      <c r="K15" s="33"/>
      <c r="L15"/>
      <c r="M15"/>
      <c r="N15"/>
      <c r="O15"/>
      <c r="P15"/>
    </row>
    <row r="16" spans="1:16" s="34" customFormat="1" ht="15.9" customHeight="1" x14ac:dyDescent="0.25">
      <c r="A16" s="113" t="s">
        <v>276</v>
      </c>
      <c r="B16" s="23">
        <v>260594</v>
      </c>
      <c r="C16" s="23">
        <v>106491</v>
      </c>
      <c r="D16" s="23">
        <v>147227</v>
      </c>
      <c r="E16" s="31">
        <v>0.38252997905926323</v>
      </c>
      <c r="F16" s="31">
        <v>5.5864105129714139E-2</v>
      </c>
      <c r="G16" s="33"/>
      <c r="H16" s="33"/>
      <c r="I16" s="33"/>
      <c r="J16" s="33"/>
      <c r="K16" s="33"/>
      <c r="L16"/>
      <c r="M16"/>
      <c r="N16"/>
      <c r="O16"/>
      <c r="P16"/>
    </row>
    <row r="17" spans="1:18" s="34" customFormat="1" ht="15.9" customHeight="1" x14ac:dyDescent="0.25">
      <c r="A17" s="291" t="s">
        <v>150</v>
      </c>
      <c r="B17" s="291"/>
      <c r="C17" s="291"/>
      <c r="D17" s="291"/>
      <c r="E17" s="291"/>
      <c r="F17" s="291"/>
      <c r="M17" s="30"/>
      <c r="N17" s="30"/>
      <c r="O17" s="30"/>
    </row>
    <row r="18" spans="1:18" s="34" customFormat="1" ht="15.9" customHeight="1" x14ac:dyDescent="0.25">
      <c r="A18" s="32" t="s">
        <v>250</v>
      </c>
      <c r="B18" s="115">
        <v>9460327</v>
      </c>
      <c r="C18" s="115">
        <v>4708361</v>
      </c>
      <c r="D18" s="115">
        <v>5347982</v>
      </c>
      <c r="E18" s="27">
        <v>0.13584790970785801</v>
      </c>
      <c r="F18" s="33"/>
      <c r="G18" s="33"/>
      <c r="H18" s="33"/>
      <c r="I18" s="33"/>
      <c r="J18" s="33"/>
      <c r="K18" s="33"/>
    </row>
    <row r="19" spans="1:18" s="34" customFormat="1" ht="15.9" customHeight="1" x14ac:dyDescent="0.25">
      <c r="A19" s="113" t="s">
        <v>274</v>
      </c>
      <c r="B19" s="23">
        <v>5570699</v>
      </c>
      <c r="C19" s="23">
        <v>3129781</v>
      </c>
      <c r="D19" s="23">
        <v>3319498</v>
      </c>
      <c r="E19" s="31">
        <v>6.0616701296352687E-2</v>
      </c>
      <c r="F19" s="31">
        <v>0.62070104200051535</v>
      </c>
      <c r="G19" s="33"/>
      <c r="H19" s="33"/>
      <c r="I19" s="33"/>
      <c r="J19" s="33"/>
      <c r="K19" s="33"/>
    </row>
    <row r="20" spans="1:18" s="34" customFormat="1" ht="15.9" customHeight="1" x14ac:dyDescent="0.25">
      <c r="A20" s="113" t="s">
        <v>275</v>
      </c>
      <c r="B20" s="23">
        <v>-782581</v>
      </c>
      <c r="C20" s="23">
        <v>-259773</v>
      </c>
      <c r="D20" s="23">
        <v>-253545</v>
      </c>
      <c r="E20" s="31">
        <v>2.3974777979235716E-2</v>
      </c>
      <c r="F20" s="31">
        <v>-4.7409471460449944E-2</v>
      </c>
      <c r="G20" s="33"/>
      <c r="H20" s="33"/>
      <c r="I20" s="33"/>
      <c r="J20" s="33"/>
      <c r="K20" s="33"/>
    </row>
    <row r="21" spans="1:18" s="34" customFormat="1" ht="15.9" customHeight="1" thickBot="1" x14ac:dyDescent="0.3">
      <c r="A21" s="114" t="s">
        <v>276</v>
      </c>
      <c r="B21" s="66">
        <v>4672209</v>
      </c>
      <c r="C21" s="66">
        <v>1838353</v>
      </c>
      <c r="D21" s="66">
        <v>2282029</v>
      </c>
      <c r="E21" s="67">
        <v>0.24134429024240719</v>
      </c>
      <c r="F21" s="67">
        <v>0.42670842945993459</v>
      </c>
      <c r="G21" s="33"/>
      <c r="H21" s="33"/>
      <c r="I21" s="33"/>
      <c r="J21" s="33"/>
      <c r="K21" s="33"/>
    </row>
    <row r="22" spans="1:18" ht="27" customHeight="1" thickTop="1" x14ac:dyDescent="0.25">
      <c r="A22" s="292" t="s">
        <v>455</v>
      </c>
      <c r="B22" s="292"/>
      <c r="C22" s="292"/>
      <c r="D22" s="292"/>
      <c r="E22" s="292"/>
      <c r="F22" s="292"/>
      <c r="G22" s="33"/>
      <c r="H22" s="33"/>
      <c r="I22" s="33"/>
      <c r="J22" s="33"/>
      <c r="K22" s="33"/>
      <c r="L22" s="37"/>
      <c r="M22" s="204"/>
      <c r="N22" s="25"/>
      <c r="O22" s="224" t="s">
        <v>410</v>
      </c>
    </row>
    <row r="23" spans="1:18" ht="33" customHeight="1" x14ac:dyDescent="0.25">
      <c r="G23" s="33"/>
      <c r="H23" s="33"/>
      <c r="I23" s="33"/>
      <c r="J23" s="33"/>
      <c r="K23" s="33"/>
      <c r="L23" s="34"/>
      <c r="M23" s="203"/>
      <c r="O23" s="107" t="s">
        <v>202</v>
      </c>
    </row>
    <row r="24" spans="1:18" x14ac:dyDescent="0.25">
      <c r="A24" s="7"/>
      <c r="B24" s="7"/>
      <c r="C24" s="7"/>
      <c r="D24" s="7"/>
      <c r="E24" s="7"/>
      <c r="F24" s="7"/>
      <c r="G24" s="33"/>
      <c r="H24" s="33"/>
      <c r="I24" s="33"/>
      <c r="J24" s="33"/>
      <c r="K24" s="33"/>
      <c r="L24" s="34"/>
      <c r="M24" s="203"/>
      <c r="O24" s="198" t="s">
        <v>274</v>
      </c>
      <c r="P24" s="198" t="s">
        <v>275</v>
      </c>
      <c r="Q24" s="198" t="s">
        <v>276</v>
      </c>
      <c r="R24" s="198" t="s">
        <v>199</v>
      </c>
    </row>
    <row r="25" spans="1:18" ht="14.4" x14ac:dyDescent="0.3">
      <c r="A25" s="7"/>
      <c r="B25" s="7"/>
      <c r="C25" s="7"/>
      <c r="D25" s="7"/>
      <c r="E25" s="7"/>
      <c r="F25" s="7"/>
      <c r="G25" s="33"/>
      <c r="H25" s="33"/>
      <c r="I25" s="33"/>
      <c r="J25" s="33"/>
      <c r="K25" s="33"/>
      <c r="L25">
        <v>4</v>
      </c>
      <c r="M25" s="203" t="s">
        <v>493</v>
      </c>
      <c r="N25" s="112" t="s">
        <v>494</v>
      </c>
      <c r="O25" s="140">
        <v>3514357</v>
      </c>
      <c r="P25" s="140">
        <v>-84658</v>
      </c>
      <c r="Q25" s="140">
        <v>2033990</v>
      </c>
      <c r="R25" s="140">
        <v>5463689</v>
      </c>
    </row>
    <row r="26" spans="1:18" ht="14.4" x14ac:dyDescent="0.3">
      <c r="A26" s="7"/>
      <c r="B26" s="7"/>
      <c r="C26" s="7"/>
      <c r="D26" s="7"/>
      <c r="E26" s="7"/>
      <c r="F26" s="7"/>
      <c r="G26" s="33"/>
      <c r="H26" s="33"/>
      <c r="I26" s="33"/>
      <c r="J26" s="33"/>
      <c r="K26" s="33"/>
      <c r="L26">
        <v>3</v>
      </c>
      <c r="M26" s="203"/>
      <c r="N26" s="112" t="s">
        <v>495</v>
      </c>
      <c r="O26" s="140">
        <v>3112851</v>
      </c>
      <c r="P26" s="140">
        <v>-6820</v>
      </c>
      <c r="Q26" s="140">
        <v>1930982</v>
      </c>
      <c r="R26" s="140">
        <v>5037013</v>
      </c>
    </row>
    <row r="27" spans="1:18" ht="14.4" x14ac:dyDescent="0.3">
      <c r="A27" s="7"/>
      <c r="B27" s="7"/>
      <c r="C27" s="7"/>
      <c r="D27" s="7"/>
      <c r="E27" s="7"/>
      <c r="F27" s="7"/>
      <c r="L27">
        <v>2</v>
      </c>
      <c r="M27" s="203"/>
      <c r="N27" s="112" t="s">
        <v>496</v>
      </c>
      <c r="O27" s="140">
        <v>3547209</v>
      </c>
      <c r="P27" s="140">
        <v>-68542</v>
      </c>
      <c r="Q27" s="140">
        <v>1858509</v>
      </c>
      <c r="R27" s="140">
        <v>5337176</v>
      </c>
    </row>
    <row r="28" spans="1:18" ht="14.4" x14ac:dyDescent="0.3">
      <c r="A28" s="7"/>
      <c r="B28" s="7"/>
      <c r="C28" s="7"/>
      <c r="D28" s="7"/>
      <c r="E28" s="7"/>
      <c r="F28" s="7"/>
      <c r="L28">
        <v>1</v>
      </c>
      <c r="M28" s="203"/>
      <c r="N28" s="112" t="s">
        <v>497</v>
      </c>
      <c r="O28" s="140">
        <v>3129781</v>
      </c>
      <c r="P28" s="140">
        <v>-259773</v>
      </c>
      <c r="Q28" s="140">
        <v>1838353</v>
      </c>
      <c r="R28" s="140">
        <v>4708361</v>
      </c>
    </row>
    <row r="29" spans="1:18" ht="14.4" x14ac:dyDescent="0.3">
      <c r="A29" s="7"/>
      <c r="B29" s="7"/>
      <c r="C29" s="7"/>
      <c r="D29" s="7"/>
      <c r="E29" s="7"/>
      <c r="F29" s="7"/>
      <c r="L29">
        <v>0</v>
      </c>
      <c r="M29" s="203"/>
      <c r="N29" s="112" t="s">
        <v>498</v>
      </c>
      <c r="O29" s="140">
        <v>3319498</v>
      </c>
      <c r="P29" s="140">
        <v>-253545</v>
      </c>
      <c r="Q29" s="140">
        <v>2282029</v>
      </c>
      <c r="R29" s="140">
        <v>5347982</v>
      </c>
    </row>
    <row r="30" spans="1:18" x14ac:dyDescent="0.25">
      <c r="A30" s="7"/>
      <c r="B30" s="7"/>
      <c r="C30" s="7"/>
      <c r="D30" s="7"/>
      <c r="E30" s="7"/>
      <c r="F30" s="7"/>
    </row>
    <row r="31" spans="1:18" x14ac:dyDescent="0.25">
      <c r="A31" s="7"/>
      <c r="B31" s="7"/>
      <c r="C31" s="7"/>
      <c r="D31" s="7"/>
      <c r="E31" s="7"/>
      <c r="F31" s="7"/>
    </row>
    <row r="32" spans="1:18" x14ac:dyDescent="0.25">
      <c r="A32" s="7"/>
      <c r="B32" s="7"/>
      <c r="C32" s="7"/>
      <c r="D32" s="7"/>
      <c r="E32" s="7"/>
      <c r="F32" s="7"/>
      <c r="L32" s="6"/>
    </row>
    <row r="33" spans="1:12" x14ac:dyDescent="0.25">
      <c r="A33" s="7"/>
      <c r="B33" s="7"/>
      <c r="C33" s="7"/>
      <c r="D33" s="7"/>
      <c r="E33" s="7"/>
      <c r="F33" s="7"/>
      <c r="L33" s="6"/>
    </row>
    <row r="34" spans="1:12" x14ac:dyDescent="0.25">
      <c r="A34" s="7"/>
      <c r="B34" s="7"/>
      <c r="C34" s="7"/>
      <c r="D34" s="7"/>
      <c r="E34" s="7"/>
      <c r="F34" s="7"/>
      <c r="L34" s="6"/>
    </row>
    <row r="35" spans="1:12" x14ac:dyDescent="0.25">
      <c r="A35" s="7"/>
      <c r="B35" s="7"/>
      <c r="C35" s="7"/>
      <c r="D35" s="7"/>
      <c r="E35" s="7"/>
      <c r="F35" s="7"/>
    </row>
    <row r="36" spans="1:12" x14ac:dyDescent="0.25">
      <c r="A36" s="7"/>
      <c r="B36" s="7"/>
      <c r="C36" s="7"/>
      <c r="D36" s="7"/>
      <c r="E36" s="7"/>
      <c r="F36" s="7"/>
      <c r="L36" s="6"/>
    </row>
    <row r="37" spans="1:12" x14ac:dyDescent="0.25">
      <c r="A37" s="7"/>
      <c r="B37" s="7"/>
      <c r="C37" s="7"/>
      <c r="D37" s="7"/>
      <c r="E37" s="7"/>
      <c r="F37" s="7"/>
      <c r="L37" s="6"/>
    </row>
    <row r="38" spans="1:12" x14ac:dyDescent="0.25">
      <c r="A38" s="7"/>
      <c r="B38" s="7"/>
      <c r="C38" s="7"/>
      <c r="D38" s="7"/>
      <c r="E38" s="7"/>
      <c r="F38" s="7"/>
      <c r="L38" s="6"/>
    </row>
    <row r="39" spans="1:12" x14ac:dyDescent="0.25">
      <c r="A39" s="7"/>
      <c r="B39" s="7"/>
      <c r="C39" s="7"/>
      <c r="D39" s="7"/>
      <c r="E39" s="7"/>
      <c r="F39" s="7"/>
      <c r="L39" s="6"/>
    </row>
    <row r="40" spans="1:12" x14ac:dyDescent="0.25">
      <c r="A40" s="7"/>
      <c r="B40" s="7"/>
      <c r="C40" s="7"/>
      <c r="D40" s="7"/>
      <c r="E40" s="7"/>
      <c r="F40" s="7"/>
    </row>
    <row r="41" spans="1:12" x14ac:dyDescent="0.25">
      <c r="A41" s="7"/>
      <c r="B41" s="7"/>
      <c r="C41" s="7"/>
      <c r="D41" s="7"/>
      <c r="E41" s="7"/>
      <c r="F41" s="7"/>
      <c r="L41" s="6"/>
    </row>
    <row r="42" spans="1:12" x14ac:dyDescent="0.25">
      <c r="A42" s="7"/>
      <c r="B42" s="7"/>
      <c r="C42" s="7"/>
      <c r="D42" s="7"/>
      <c r="E42" s="7"/>
      <c r="F42" s="7"/>
      <c r="L42" s="6"/>
    </row>
    <row r="43" spans="1:12" x14ac:dyDescent="0.25">
      <c r="A43" s="7"/>
      <c r="B43" s="7"/>
      <c r="C43" s="7"/>
      <c r="D43" s="7"/>
      <c r="E43" s="7"/>
      <c r="F43" s="7"/>
      <c r="L43" s="6"/>
    </row>
    <row r="44" spans="1:12" x14ac:dyDescent="0.25">
      <c r="A44" s="7"/>
      <c r="B44" s="7"/>
      <c r="C44" s="7"/>
      <c r="D44" s="7"/>
      <c r="E44" s="7"/>
      <c r="F44" s="7"/>
      <c r="L44" s="6"/>
    </row>
    <row r="45" spans="1:12" x14ac:dyDescent="0.25">
      <c r="A45" s="7"/>
      <c r="B45" s="7"/>
      <c r="C45" s="7"/>
      <c r="D45" s="7"/>
      <c r="E45" s="7"/>
      <c r="F45" s="7"/>
    </row>
    <row r="46" spans="1:12" x14ac:dyDescent="0.25">
      <c r="A46" s="7"/>
      <c r="B46" s="7"/>
      <c r="C46" s="7"/>
      <c r="D46" s="7"/>
      <c r="E46" s="7"/>
      <c r="F46" s="7"/>
      <c r="L46" s="6"/>
    </row>
    <row r="47" spans="1:12" x14ac:dyDescent="0.25">
      <c r="A47" s="7"/>
      <c r="B47" s="7"/>
      <c r="C47" s="7"/>
      <c r="D47" s="7"/>
      <c r="E47" s="7"/>
      <c r="F47" s="7"/>
      <c r="L47" s="6"/>
    </row>
    <row r="48" spans="1:12" x14ac:dyDescent="0.25">
      <c r="A48" s="7"/>
      <c r="B48" s="7"/>
      <c r="C48" s="7"/>
      <c r="D48" s="7"/>
      <c r="E48" s="7"/>
      <c r="F48" s="7"/>
      <c r="L48" s="6"/>
    </row>
    <row r="49" spans="12:12" x14ac:dyDescent="0.25">
      <c r="L49" s="6"/>
    </row>
  </sheetData>
  <mergeCells count="9">
    <mergeCell ref="A17:F17"/>
    <mergeCell ref="A22:F22"/>
    <mergeCell ref="A7:F7"/>
    <mergeCell ref="C5:D5"/>
    <mergeCell ref="A1:F1"/>
    <mergeCell ref="A2:F2"/>
    <mergeCell ref="A3:F3"/>
    <mergeCell ref="A4:F4"/>
    <mergeCell ref="A12:F12"/>
  </mergeCells>
  <phoneticPr fontId="0" type="noConversion"/>
  <printOptions horizontalCentered="1" verticalCentered="1"/>
  <pageMargins left="0.78740157480314965" right="0.78740157480314965" top="1.8897637795275593" bottom="0.78740157480314965" header="0" footer="0.59055118110236227"/>
  <pageSetup scale="8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R42"/>
  <sheetViews>
    <sheetView view="pageBreakPreview" zoomScaleNormal="80" zoomScaleSheetLayoutView="100" workbookViewId="0">
      <selection sqref="A1:XFD1048576"/>
    </sheetView>
  </sheetViews>
  <sheetFormatPr baseColWidth="10" defaultColWidth="11.44140625" defaultRowHeight="13.2" x14ac:dyDescent="0.25"/>
  <cols>
    <col min="1" max="1" width="18.33203125" style="1" bestFit="1" customWidth="1"/>
    <col min="2" max="6" width="10.109375" style="1" bestFit="1" customWidth="1"/>
    <col min="7" max="7" width="10.6640625" style="1" customWidth="1"/>
    <col min="8" max="8" width="13" style="1" bestFit="1" customWidth="1"/>
    <col min="9" max="9" width="11.44140625" style="34"/>
    <col min="10" max="10" width="11.44140625" style="34" customWidth="1"/>
    <col min="11" max="16384" width="11.44140625" style="1"/>
  </cols>
  <sheetData>
    <row r="1" spans="1:10" s="34" customFormat="1" ht="15.9" customHeight="1" x14ac:dyDescent="0.25">
      <c r="A1" s="294" t="s">
        <v>141</v>
      </c>
      <c r="B1" s="294"/>
      <c r="C1" s="294"/>
      <c r="D1" s="294"/>
      <c r="E1" s="294"/>
      <c r="F1" s="294"/>
      <c r="G1" s="294"/>
      <c r="H1" s="294"/>
      <c r="I1" s="134"/>
      <c r="J1" s="135"/>
    </row>
    <row r="2" spans="1:10" s="34" customFormat="1" ht="15.9" customHeight="1" x14ac:dyDescent="0.25">
      <c r="A2" s="291" t="s">
        <v>132</v>
      </c>
      <c r="B2" s="291"/>
      <c r="C2" s="291"/>
      <c r="D2" s="291"/>
      <c r="E2" s="291"/>
      <c r="F2" s="291"/>
      <c r="G2" s="291"/>
      <c r="H2" s="291"/>
      <c r="I2" s="134"/>
      <c r="J2" s="135"/>
    </row>
    <row r="3" spans="1:10" s="34" customFormat="1" ht="15.9" customHeight="1" x14ac:dyDescent="0.25">
      <c r="A3" s="291" t="s">
        <v>133</v>
      </c>
      <c r="B3" s="291"/>
      <c r="C3" s="291"/>
      <c r="D3" s="291"/>
      <c r="E3" s="291"/>
      <c r="F3" s="291"/>
      <c r="G3" s="291"/>
      <c r="H3" s="291"/>
      <c r="I3" s="134"/>
      <c r="J3" s="135"/>
    </row>
    <row r="4" spans="1:10" s="34" customFormat="1" ht="15.9" customHeight="1" thickBot="1" x14ac:dyDescent="0.3">
      <c r="A4" s="291" t="s">
        <v>245</v>
      </c>
      <c r="B4" s="291"/>
      <c r="C4" s="291"/>
      <c r="D4" s="291"/>
      <c r="E4" s="291"/>
      <c r="F4" s="291"/>
      <c r="G4" s="291"/>
      <c r="H4" s="291"/>
      <c r="I4" s="281"/>
    </row>
    <row r="5" spans="1:10" s="34" customFormat="1" ht="13.8" thickTop="1" x14ac:dyDescent="0.25">
      <c r="A5" s="38" t="s">
        <v>134</v>
      </c>
      <c r="B5" s="295">
        <v>2013</v>
      </c>
      <c r="C5" s="295">
        <v>2014</v>
      </c>
      <c r="D5" s="295">
        <v>2015</v>
      </c>
      <c r="E5" s="295">
        <v>2016</v>
      </c>
      <c r="F5" s="295">
        <v>2017</v>
      </c>
      <c r="G5" s="64" t="s">
        <v>148</v>
      </c>
      <c r="H5" s="64" t="s">
        <v>140</v>
      </c>
      <c r="I5" s="36"/>
    </row>
    <row r="6" spans="1:10" s="34" customFormat="1" ht="13.8" thickBot="1" x14ac:dyDescent="0.3">
      <c r="A6" s="39"/>
      <c r="B6" s="296"/>
      <c r="C6" s="296"/>
      <c r="D6" s="296"/>
      <c r="E6" s="296"/>
      <c r="F6" s="296"/>
      <c r="G6" s="52" t="s">
        <v>499</v>
      </c>
      <c r="H6" s="53">
        <v>2017</v>
      </c>
    </row>
    <row r="7" spans="1:10" s="34" customFormat="1" ht="15.9" customHeight="1" thickTop="1" x14ac:dyDescent="0.25">
      <c r="A7" s="291" t="s">
        <v>136</v>
      </c>
      <c r="B7" s="291"/>
      <c r="C7" s="291"/>
      <c r="D7" s="291"/>
      <c r="E7" s="291"/>
      <c r="F7" s="291"/>
      <c r="G7" s="291"/>
      <c r="H7" s="291"/>
      <c r="J7" s="135"/>
    </row>
    <row r="8" spans="1:10" s="34" customFormat="1" ht="15.9" customHeight="1" x14ac:dyDescent="0.25">
      <c r="A8" s="26" t="s">
        <v>250</v>
      </c>
      <c r="B8" s="115">
        <v>15505421</v>
      </c>
      <c r="C8" s="115">
        <v>16043216</v>
      </c>
      <c r="D8" s="115">
        <v>14817037</v>
      </c>
      <c r="E8" s="115">
        <v>15208204</v>
      </c>
      <c r="F8" s="115">
        <v>15299586</v>
      </c>
      <c r="G8" s="27">
        <v>6.0087305509578907E-3</v>
      </c>
      <c r="H8" s="28"/>
      <c r="J8" s="135"/>
    </row>
    <row r="9" spans="1:10" s="34" customFormat="1" ht="15.9" customHeight="1" x14ac:dyDescent="0.25">
      <c r="A9" s="113" t="s">
        <v>274</v>
      </c>
      <c r="B9" s="111">
        <v>9160197</v>
      </c>
      <c r="C9" s="111">
        <v>9232765</v>
      </c>
      <c r="D9" s="111">
        <v>8623933</v>
      </c>
      <c r="E9" s="111">
        <v>9248681</v>
      </c>
      <c r="F9" s="111">
        <v>9183750</v>
      </c>
      <c r="G9" s="31">
        <v>-7.0205686627098501E-3</v>
      </c>
      <c r="H9" s="31">
        <v>0.6002613404048972</v>
      </c>
      <c r="J9" s="135"/>
    </row>
    <row r="10" spans="1:10" s="34" customFormat="1" ht="15.9" customHeight="1" x14ac:dyDescent="0.25">
      <c r="A10" s="113" t="s">
        <v>275</v>
      </c>
      <c r="B10" s="111">
        <v>1270145</v>
      </c>
      <c r="C10" s="111">
        <v>1387980</v>
      </c>
      <c r="D10" s="111">
        <v>1338945</v>
      </c>
      <c r="E10" s="111">
        <v>1236616</v>
      </c>
      <c r="F10" s="111">
        <v>1183033</v>
      </c>
      <c r="G10" s="31">
        <v>-4.333034668805838E-2</v>
      </c>
      <c r="H10" s="31">
        <v>7.7324510610940714E-2</v>
      </c>
      <c r="I10" s="33"/>
    </row>
    <row r="11" spans="1:10" s="34" customFormat="1" ht="15.9" customHeight="1" x14ac:dyDescent="0.25">
      <c r="A11" s="113" t="s">
        <v>276</v>
      </c>
      <c r="B11" s="111">
        <v>5075079</v>
      </c>
      <c r="C11" s="111">
        <v>5422471</v>
      </c>
      <c r="D11" s="111">
        <v>4854159</v>
      </c>
      <c r="E11" s="111">
        <v>4722907</v>
      </c>
      <c r="F11" s="111">
        <v>4932803</v>
      </c>
      <c r="G11" s="31">
        <v>4.4442120075622919E-2</v>
      </c>
      <c r="H11" s="31">
        <v>0.32241414898416204</v>
      </c>
      <c r="I11" s="33"/>
    </row>
    <row r="12" spans="1:10" s="34" customFormat="1" ht="15.9" customHeight="1" x14ac:dyDescent="0.25">
      <c r="A12" s="291" t="s">
        <v>138</v>
      </c>
      <c r="B12" s="291"/>
      <c r="C12" s="291"/>
      <c r="D12" s="291"/>
      <c r="E12" s="291"/>
      <c r="F12" s="291"/>
      <c r="G12" s="291"/>
      <c r="H12" s="291"/>
    </row>
    <row r="13" spans="1:10" s="34" customFormat="1" ht="15.9" customHeight="1" x14ac:dyDescent="0.25">
      <c r="A13" s="32" t="s">
        <v>250</v>
      </c>
      <c r="B13" s="115">
        <v>5736318</v>
      </c>
      <c r="C13" s="115">
        <v>5664467</v>
      </c>
      <c r="D13" s="115">
        <v>5203542</v>
      </c>
      <c r="E13" s="115">
        <v>5136928</v>
      </c>
      <c r="F13" s="115">
        <v>5839259</v>
      </c>
      <c r="G13" s="27">
        <v>0.13672198637006397</v>
      </c>
      <c r="H13" s="28"/>
      <c r="I13" s="28"/>
    </row>
    <row r="14" spans="1:10" s="34" customFormat="1" ht="15.9" customHeight="1" x14ac:dyDescent="0.25">
      <c r="A14" s="113" t="s">
        <v>274</v>
      </c>
      <c r="B14" s="23">
        <v>3850594</v>
      </c>
      <c r="C14" s="23">
        <v>3808241</v>
      </c>
      <c r="D14" s="23">
        <v>3474061</v>
      </c>
      <c r="E14" s="23">
        <v>3320129</v>
      </c>
      <c r="F14" s="23">
        <v>3613051</v>
      </c>
      <c r="G14" s="31">
        <v>8.8226090010358027E-2</v>
      </c>
      <c r="H14" s="31">
        <v>0.6187516258484167</v>
      </c>
      <c r="I14" s="33"/>
    </row>
    <row r="15" spans="1:10" s="34" customFormat="1" ht="15.9" customHeight="1" x14ac:dyDescent="0.25">
      <c r="A15" s="113" t="s">
        <v>275</v>
      </c>
      <c r="B15" s="23">
        <v>1592618</v>
      </c>
      <c r="C15" s="23">
        <v>1583623</v>
      </c>
      <c r="D15" s="23">
        <v>1466730</v>
      </c>
      <c r="E15" s="23">
        <v>1561996</v>
      </c>
      <c r="F15" s="23">
        <v>1965614</v>
      </c>
      <c r="G15" s="31">
        <v>0.25839886913922955</v>
      </c>
      <c r="H15" s="31">
        <v>0.33662045132781404</v>
      </c>
      <c r="I15" s="33"/>
    </row>
    <row r="16" spans="1:10" s="34" customFormat="1" ht="15.9" customHeight="1" x14ac:dyDescent="0.25">
      <c r="A16" s="113" t="s">
        <v>276</v>
      </c>
      <c r="B16" s="23">
        <v>293106</v>
      </c>
      <c r="C16" s="23">
        <v>272603</v>
      </c>
      <c r="D16" s="23">
        <v>262751</v>
      </c>
      <c r="E16" s="23">
        <v>254803</v>
      </c>
      <c r="F16" s="23">
        <v>260594</v>
      </c>
      <c r="G16" s="31">
        <v>2.2727361922740313E-2</v>
      </c>
      <c r="H16" s="31">
        <v>4.4627922823769248E-2</v>
      </c>
      <c r="I16" s="33"/>
    </row>
    <row r="17" spans="1:18" s="34" customFormat="1" ht="15.9" customHeight="1" x14ac:dyDescent="0.25">
      <c r="A17" s="291" t="s">
        <v>150</v>
      </c>
      <c r="B17" s="291"/>
      <c r="C17" s="291"/>
      <c r="D17" s="291"/>
      <c r="E17" s="291"/>
      <c r="F17" s="291"/>
      <c r="G17" s="291"/>
      <c r="H17" s="291"/>
    </row>
    <row r="18" spans="1:18" s="34" customFormat="1" ht="15.9" customHeight="1" x14ac:dyDescent="0.25">
      <c r="A18" s="32" t="s">
        <v>250</v>
      </c>
      <c r="B18" s="115">
        <v>9769103</v>
      </c>
      <c r="C18" s="115">
        <v>10378749</v>
      </c>
      <c r="D18" s="115">
        <v>9613495</v>
      </c>
      <c r="E18" s="115">
        <v>10071276</v>
      </c>
      <c r="F18" s="115">
        <v>9460327</v>
      </c>
      <c r="G18" s="27">
        <v>-6.066252180955025E-2</v>
      </c>
      <c r="H18" s="33"/>
      <c r="I18" s="33"/>
    </row>
    <row r="19" spans="1:18" s="34" customFormat="1" ht="15.9" customHeight="1" x14ac:dyDescent="0.25">
      <c r="A19" s="113" t="s">
        <v>274</v>
      </c>
      <c r="B19" s="23">
        <v>5309603</v>
      </c>
      <c r="C19" s="23">
        <v>5424524</v>
      </c>
      <c r="D19" s="23">
        <v>5149872</v>
      </c>
      <c r="E19" s="23">
        <v>5928552</v>
      </c>
      <c r="F19" s="23">
        <v>5570699</v>
      </c>
      <c r="G19" s="31">
        <v>-6.0360944797313069E-2</v>
      </c>
      <c r="H19" s="31">
        <v>0.58884846158066206</v>
      </c>
      <c r="I19" s="33"/>
    </row>
    <row r="20" spans="1:18" s="34" customFormat="1" ht="15.9" customHeight="1" x14ac:dyDescent="0.25">
      <c r="A20" s="113" t="s">
        <v>275</v>
      </c>
      <c r="B20" s="23">
        <v>-322473</v>
      </c>
      <c r="C20" s="23">
        <v>-195643</v>
      </c>
      <c r="D20" s="23">
        <v>-127785</v>
      </c>
      <c r="E20" s="23">
        <v>-325380</v>
      </c>
      <c r="F20" s="23">
        <v>-782581</v>
      </c>
      <c r="G20" s="31">
        <v>-1.4051293871780688</v>
      </c>
      <c r="H20" s="31">
        <v>-8.2722404838648816E-2</v>
      </c>
      <c r="I20" s="33"/>
    </row>
    <row r="21" spans="1:18" s="34" customFormat="1" ht="15.9" customHeight="1" thickBot="1" x14ac:dyDescent="0.3">
      <c r="A21" s="114" t="s">
        <v>276</v>
      </c>
      <c r="B21" s="66">
        <v>4781973</v>
      </c>
      <c r="C21" s="66">
        <v>5149868</v>
      </c>
      <c r="D21" s="66">
        <v>4591408</v>
      </c>
      <c r="E21" s="66">
        <v>4468104</v>
      </c>
      <c r="F21" s="66">
        <v>4672209</v>
      </c>
      <c r="G21" s="67">
        <v>4.5680449694098436E-2</v>
      </c>
      <c r="H21" s="67">
        <v>0.49387394325798673</v>
      </c>
      <c r="I21" s="33"/>
    </row>
    <row r="22" spans="1:18" ht="27" customHeight="1" thickTop="1" x14ac:dyDescent="0.25">
      <c r="A22" s="292" t="s">
        <v>455</v>
      </c>
      <c r="B22" s="292"/>
      <c r="C22" s="292"/>
      <c r="D22" s="292"/>
      <c r="E22" s="292"/>
      <c r="F22" s="292"/>
      <c r="G22" s="292"/>
      <c r="H22" s="292"/>
      <c r="I22" s="33"/>
      <c r="N22" s="25"/>
      <c r="O22" s="224" t="s">
        <v>410</v>
      </c>
    </row>
    <row r="23" spans="1:18" ht="33" customHeight="1" x14ac:dyDescent="0.25">
      <c r="I23" s="33"/>
      <c r="O23" s="107" t="s">
        <v>202</v>
      </c>
    </row>
    <row r="24" spans="1:18" x14ac:dyDescent="0.25">
      <c r="A24" s="7"/>
      <c r="B24" s="7"/>
      <c r="C24" s="7"/>
      <c r="D24" s="7"/>
      <c r="E24" s="7"/>
      <c r="F24" s="7"/>
      <c r="G24" s="7"/>
      <c r="H24" s="7"/>
      <c r="I24" s="33"/>
      <c r="O24" s="198" t="s">
        <v>274</v>
      </c>
      <c r="P24" s="198" t="s">
        <v>275</v>
      </c>
      <c r="Q24" s="198" t="s">
        <v>276</v>
      </c>
      <c r="R24" s="198" t="s">
        <v>199</v>
      </c>
    </row>
    <row r="25" spans="1:18" ht="14.4" x14ac:dyDescent="0.3">
      <c r="A25" s="7"/>
      <c r="B25" s="7"/>
      <c r="C25" s="7"/>
      <c r="D25" s="7"/>
      <c r="E25" s="7"/>
      <c r="F25" s="7"/>
      <c r="G25" s="7"/>
      <c r="H25" s="7"/>
      <c r="I25" s="33"/>
      <c r="N25" s="274">
        <v>2013</v>
      </c>
      <c r="O25" s="140">
        <v>5309603</v>
      </c>
      <c r="P25" s="140">
        <v>-322473</v>
      </c>
      <c r="Q25" s="140">
        <v>4781973</v>
      </c>
      <c r="R25" s="140">
        <v>9769103</v>
      </c>
    </row>
    <row r="26" spans="1:18" ht="14.4" x14ac:dyDescent="0.3">
      <c r="A26" s="7"/>
      <c r="B26" s="7"/>
      <c r="C26" s="7"/>
      <c r="D26" s="7"/>
      <c r="E26" s="7"/>
      <c r="F26" s="7"/>
      <c r="G26" s="7"/>
      <c r="H26" s="7"/>
      <c r="I26" s="33"/>
      <c r="N26" s="274">
        <v>2014</v>
      </c>
      <c r="O26" s="140">
        <v>5424524</v>
      </c>
      <c r="P26" s="140">
        <v>-195643</v>
      </c>
      <c r="Q26" s="140">
        <v>5149868</v>
      </c>
      <c r="R26" s="140">
        <v>10378749</v>
      </c>
    </row>
    <row r="27" spans="1:18" ht="14.4" x14ac:dyDescent="0.3">
      <c r="A27" s="7"/>
      <c r="B27" s="7"/>
      <c r="C27" s="7"/>
      <c r="D27" s="7"/>
      <c r="E27" s="7"/>
      <c r="F27" s="7"/>
      <c r="G27" s="7"/>
      <c r="H27" s="7"/>
      <c r="N27" s="274">
        <v>2015</v>
      </c>
      <c r="O27" s="140">
        <v>5149872</v>
      </c>
      <c r="P27" s="140">
        <v>-127785</v>
      </c>
      <c r="Q27" s="140">
        <v>4591408</v>
      </c>
      <c r="R27" s="140">
        <v>9613495</v>
      </c>
    </row>
    <row r="28" spans="1:18" ht="14.4" x14ac:dyDescent="0.3">
      <c r="A28" s="7"/>
      <c r="B28" s="7"/>
      <c r="C28" s="7"/>
      <c r="D28" s="7"/>
      <c r="E28" s="7"/>
      <c r="F28" s="7"/>
      <c r="G28" s="7"/>
      <c r="H28" s="7"/>
      <c r="N28" s="274">
        <v>2016</v>
      </c>
      <c r="O28" s="140">
        <v>5928552</v>
      </c>
      <c r="P28" s="140">
        <v>-325380</v>
      </c>
      <c r="Q28" s="140">
        <v>4468104</v>
      </c>
      <c r="R28" s="140">
        <v>10071276</v>
      </c>
    </row>
    <row r="29" spans="1:18" ht="14.4" x14ac:dyDescent="0.3">
      <c r="A29" s="7"/>
      <c r="B29" s="7"/>
      <c r="C29" s="7"/>
      <c r="D29" s="7"/>
      <c r="E29" s="7"/>
      <c r="F29" s="7"/>
      <c r="G29" s="7"/>
      <c r="H29" s="7"/>
      <c r="N29" s="274">
        <v>2017</v>
      </c>
      <c r="O29" s="140">
        <v>5570699</v>
      </c>
      <c r="P29" s="140">
        <v>-782581</v>
      </c>
      <c r="Q29" s="140">
        <v>4672209</v>
      </c>
      <c r="R29" s="140">
        <v>9460327</v>
      </c>
    </row>
    <row r="30" spans="1:18" x14ac:dyDescent="0.25">
      <c r="A30" s="7"/>
      <c r="B30" s="7"/>
      <c r="C30" s="7"/>
      <c r="D30" s="7"/>
      <c r="E30" s="7"/>
      <c r="F30" s="7"/>
      <c r="G30" s="7"/>
      <c r="H30" s="7"/>
    </row>
    <row r="31" spans="1:18" x14ac:dyDescent="0.25">
      <c r="A31" s="7"/>
      <c r="B31" s="7"/>
      <c r="C31" s="7"/>
      <c r="D31" s="7"/>
      <c r="E31" s="7"/>
      <c r="F31" s="7"/>
      <c r="G31" s="7"/>
      <c r="H31" s="7"/>
    </row>
    <row r="32" spans="1:18" x14ac:dyDescent="0.25">
      <c r="A32" s="7"/>
      <c r="B32" s="7"/>
      <c r="C32" s="7"/>
      <c r="D32" s="7"/>
      <c r="E32" s="7"/>
      <c r="F32" s="7"/>
      <c r="G32" s="7"/>
      <c r="H32" s="7"/>
    </row>
    <row r="33" spans="1:8" x14ac:dyDescent="0.25">
      <c r="A33" s="7"/>
      <c r="B33" s="7"/>
      <c r="C33" s="7"/>
      <c r="D33" s="7"/>
      <c r="E33" s="7"/>
      <c r="F33" s="7"/>
      <c r="G33" s="7"/>
      <c r="H33" s="7"/>
    </row>
    <row r="34" spans="1:8" x14ac:dyDescent="0.25">
      <c r="A34" s="7"/>
      <c r="B34" s="7"/>
      <c r="C34" s="7"/>
      <c r="D34" s="7"/>
      <c r="E34" s="7"/>
      <c r="F34" s="7"/>
      <c r="G34" s="7"/>
      <c r="H34" s="7"/>
    </row>
    <row r="35" spans="1:8" x14ac:dyDescent="0.25">
      <c r="A35" s="7"/>
      <c r="B35" s="7"/>
      <c r="C35" s="7"/>
      <c r="D35" s="7"/>
      <c r="E35" s="7"/>
      <c r="F35" s="7"/>
      <c r="G35" s="7"/>
      <c r="H35" s="7"/>
    </row>
    <row r="36" spans="1:8" x14ac:dyDescent="0.25">
      <c r="A36" s="7"/>
      <c r="B36" s="7"/>
      <c r="C36" s="7"/>
      <c r="D36" s="7"/>
      <c r="E36" s="7"/>
      <c r="F36" s="7"/>
      <c r="G36" s="7"/>
      <c r="H36" s="7"/>
    </row>
    <row r="37" spans="1:8" x14ac:dyDescent="0.25">
      <c r="A37" s="7"/>
      <c r="B37" s="7"/>
      <c r="C37" s="7"/>
      <c r="D37" s="7"/>
      <c r="E37" s="7"/>
      <c r="F37" s="7"/>
      <c r="G37" s="7"/>
      <c r="H37" s="7"/>
    </row>
    <row r="38" spans="1:8" x14ac:dyDescent="0.25">
      <c r="A38" s="7"/>
      <c r="B38" s="7"/>
      <c r="C38" s="7"/>
      <c r="D38" s="7"/>
      <c r="E38" s="7"/>
      <c r="F38" s="7"/>
      <c r="G38" s="7"/>
      <c r="H38" s="7"/>
    </row>
    <row r="39" spans="1:8" x14ac:dyDescent="0.25">
      <c r="A39" s="7"/>
      <c r="B39" s="7"/>
      <c r="C39" s="7"/>
      <c r="D39" s="7"/>
      <c r="E39" s="7"/>
      <c r="F39" s="7"/>
      <c r="G39" s="7"/>
      <c r="H39" s="7"/>
    </row>
    <row r="40" spans="1:8" x14ac:dyDescent="0.25">
      <c r="A40" s="7"/>
      <c r="B40" s="7"/>
      <c r="C40" s="7"/>
      <c r="D40" s="7"/>
      <c r="E40" s="7"/>
      <c r="F40" s="7"/>
      <c r="G40" s="7"/>
      <c r="H40" s="7"/>
    </row>
    <row r="41" spans="1:8" x14ac:dyDescent="0.25">
      <c r="A41" s="7"/>
      <c r="B41" s="7"/>
      <c r="C41" s="7"/>
      <c r="D41" s="7"/>
      <c r="E41" s="7"/>
      <c r="F41" s="7"/>
      <c r="G41" s="7"/>
      <c r="H41" s="7"/>
    </row>
    <row r="42" spans="1:8" x14ac:dyDescent="0.25">
      <c r="A42" s="7"/>
      <c r="B42" s="7"/>
      <c r="C42" s="7"/>
      <c r="D42" s="7"/>
      <c r="E42" s="7"/>
      <c r="F42" s="7"/>
      <c r="G42" s="7"/>
      <c r="H42" s="7"/>
    </row>
  </sheetData>
  <mergeCells count="13">
    <mergeCell ref="A1:H1"/>
    <mergeCell ref="A2:H2"/>
    <mergeCell ref="A3:H3"/>
    <mergeCell ref="A4:H4"/>
    <mergeCell ref="A7:H7"/>
    <mergeCell ref="A12:H12"/>
    <mergeCell ref="A17:H17"/>
    <mergeCell ref="A22:H22"/>
    <mergeCell ref="B5:B6"/>
    <mergeCell ref="C5:C6"/>
    <mergeCell ref="D5:D6"/>
    <mergeCell ref="E5:E6"/>
    <mergeCell ref="F5:F6"/>
  </mergeCells>
  <printOptions horizontalCentered="1" verticalCentered="1"/>
  <pageMargins left="0.78740157480314965" right="0.78740157480314965" top="1.8897637795275593" bottom="0.78740157480314965" header="0" footer="0.59055118110236227"/>
  <pageSetup scale="8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D48"/>
  <sheetViews>
    <sheetView view="pageBreakPreview" zoomScaleNormal="100" zoomScaleSheetLayoutView="100" workbookViewId="0">
      <selection sqref="A1:XFD1048576"/>
    </sheetView>
  </sheetViews>
  <sheetFormatPr baseColWidth="10" defaultRowHeight="13.2" x14ac:dyDescent="0.25"/>
  <cols>
    <col min="1" max="1" width="15.109375" customWidth="1"/>
    <col min="2" max="2" width="16.5546875" bestFit="1" customWidth="1"/>
    <col min="3" max="3" width="15" customWidth="1"/>
    <col min="4" max="4" width="15.109375" customWidth="1"/>
    <col min="5" max="5" width="14.6640625" customWidth="1"/>
    <col min="6" max="6" width="16.5546875" bestFit="1" customWidth="1"/>
    <col min="7" max="16" width="16.5546875" customWidth="1"/>
    <col min="17" max="17" width="12.88671875" style="107" bestFit="1" customWidth="1"/>
    <col min="18" max="18" width="18.5546875" style="107" bestFit="1" customWidth="1"/>
    <col min="19" max="19" width="14.6640625" style="107" customWidth="1"/>
    <col min="20" max="20" width="18.5546875" style="107" bestFit="1" customWidth="1"/>
    <col min="21" max="21" width="16.109375" style="107" bestFit="1" customWidth="1"/>
    <col min="22" max="22" width="12.6640625" bestFit="1" customWidth="1"/>
  </cols>
  <sheetData>
    <row r="1" spans="1:30" s="34" customFormat="1" ht="15.9" customHeight="1" x14ac:dyDescent="0.25">
      <c r="A1" s="294" t="s">
        <v>200</v>
      </c>
      <c r="B1" s="294"/>
      <c r="C1" s="294"/>
      <c r="D1" s="294"/>
      <c r="E1" s="294"/>
      <c r="F1" s="294"/>
      <c r="G1" s="280"/>
      <c r="H1" s="280"/>
      <c r="I1" s="280"/>
      <c r="J1" s="280"/>
      <c r="K1" s="280"/>
      <c r="L1" s="280"/>
      <c r="M1" s="280"/>
      <c r="N1" s="280"/>
      <c r="O1" s="280"/>
      <c r="P1" s="280"/>
      <c r="Q1" s="32" t="s">
        <v>201</v>
      </c>
      <c r="R1" s="32"/>
      <c r="S1" s="32"/>
      <c r="T1" s="32"/>
      <c r="U1" s="32"/>
      <c r="V1" s="29"/>
      <c r="W1" s="29"/>
      <c r="X1" s="29"/>
      <c r="AA1" s="30"/>
      <c r="AB1" s="30"/>
      <c r="AC1" s="30"/>
      <c r="AD1" s="29"/>
    </row>
    <row r="2" spans="1:30" ht="13.5" customHeight="1" x14ac:dyDescent="0.25">
      <c r="A2" s="291" t="s">
        <v>251</v>
      </c>
      <c r="B2" s="291"/>
      <c r="C2" s="291"/>
      <c r="D2" s="291"/>
      <c r="E2" s="291"/>
      <c r="F2" s="291"/>
      <c r="G2" s="280"/>
      <c r="H2" s="280"/>
      <c r="I2" s="280"/>
      <c r="J2" s="280"/>
      <c r="K2" s="280"/>
      <c r="L2" s="280"/>
      <c r="M2" s="280"/>
      <c r="N2" s="280"/>
      <c r="O2" s="280"/>
      <c r="P2" s="280"/>
      <c r="Q2" s="22" t="s">
        <v>134</v>
      </c>
      <c r="R2" s="36" t="s">
        <v>274</v>
      </c>
      <c r="S2" s="36" t="s">
        <v>275</v>
      </c>
      <c r="T2" s="36" t="s">
        <v>276</v>
      </c>
      <c r="U2" s="36" t="s">
        <v>199</v>
      </c>
    </row>
    <row r="3" spans="1:30" s="34" customFormat="1" ht="15.9" customHeight="1" x14ac:dyDescent="0.25">
      <c r="A3" s="291" t="s">
        <v>133</v>
      </c>
      <c r="B3" s="291"/>
      <c r="C3" s="291"/>
      <c r="D3" s="291"/>
      <c r="E3" s="291"/>
      <c r="F3" s="291"/>
      <c r="G3" s="280"/>
      <c r="H3" s="280"/>
      <c r="I3" s="280"/>
      <c r="J3" s="280"/>
      <c r="K3" s="280"/>
      <c r="L3" s="280"/>
      <c r="M3" s="280"/>
      <c r="N3" s="280"/>
      <c r="O3" s="280"/>
      <c r="P3" s="280"/>
      <c r="Q3" s="249" t="s">
        <v>494</v>
      </c>
      <c r="R3" s="190">
        <v>5000183</v>
      </c>
      <c r="S3" s="190">
        <v>532327</v>
      </c>
      <c r="T3" s="190">
        <v>2155574</v>
      </c>
      <c r="U3" s="219">
        <v>7688084</v>
      </c>
      <c r="V3" s="29"/>
      <c r="W3" s="29"/>
      <c r="X3" s="29"/>
      <c r="Z3" s="35"/>
      <c r="AA3" s="30"/>
      <c r="AB3" s="30"/>
      <c r="AC3" s="30"/>
      <c r="AD3" s="29"/>
    </row>
    <row r="4" spans="1:30" s="34" customFormat="1" ht="15.9" customHeight="1" x14ac:dyDescent="0.25">
      <c r="A4" s="291" t="s">
        <v>245</v>
      </c>
      <c r="B4" s="291"/>
      <c r="C4" s="291"/>
      <c r="D4" s="291"/>
      <c r="E4" s="291"/>
      <c r="F4" s="291"/>
      <c r="G4" s="280"/>
      <c r="H4" s="280"/>
      <c r="I4" s="280"/>
      <c r="J4" s="280"/>
      <c r="K4" s="280"/>
      <c r="L4" s="280"/>
      <c r="M4" s="280"/>
      <c r="N4" s="280"/>
      <c r="O4" s="280"/>
      <c r="P4" s="280"/>
      <c r="Q4" s="249" t="s">
        <v>495</v>
      </c>
      <c r="R4" s="190">
        <v>4489722</v>
      </c>
      <c r="S4" s="190">
        <v>562188</v>
      </c>
      <c r="T4" s="190">
        <v>2046515</v>
      </c>
      <c r="U4" s="219">
        <v>7098425</v>
      </c>
      <c r="V4" s="29"/>
      <c r="W4" s="29"/>
      <c r="X4" s="29"/>
      <c r="AD4" s="29"/>
    </row>
    <row r="5" spans="1:30" ht="13.8" thickBot="1" x14ac:dyDescent="0.3">
      <c r="B5" s="41"/>
      <c r="C5" s="41"/>
      <c r="D5" s="41"/>
      <c r="E5" s="41"/>
      <c r="F5" s="41"/>
      <c r="G5" s="41"/>
      <c r="H5" s="41"/>
      <c r="I5" s="41"/>
      <c r="J5" s="41"/>
      <c r="K5" s="41"/>
      <c r="L5" s="41"/>
      <c r="M5" s="41"/>
      <c r="N5" s="41"/>
      <c r="O5" s="41"/>
      <c r="P5" s="41"/>
      <c r="Q5" s="249" t="s">
        <v>496</v>
      </c>
      <c r="R5" s="190">
        <v>4821359</v>
      </c>
      <c r="S5" s="190">
        <v>510786</v>
      </c>
      <c r="T5" s="190">
        <v>1971116</v>
      </c>
      <c r="U5" s="219">
        <v>7303261</v>
      </c>
    </row>
    <row r="6" spans="1:30" ht="15" customHeight="1" thickTop="1" x14ac:dyDescent="0.25">
      <c r="A6" s="55" t="s">
        <v>134</v>
      </c>
      <c r="B6" s="300" t="s">
        <v>491</v>
      </c>
      <c r="C6" s="300"/>
      <c r="D6" s="300"/>
      <c r="E6" s="300"/>
      <c r="F6" s="300"/>
      <c r="G6" s="108"/>
      <c r="H6" s="108"/>
      <c r="I6" s="108"/>
      <c r="J6" s="108"/>
      <c r="K6" s="108"/>
      <c r="L6" s="108"/>
      <c r="M6" s="108"/>
      <c r="N6" s="108"/>
      <c r="O6" s="108"/>
      <c r="P6" s="108"/>
      <c r="Q6" s="249" t="s">
        <v>497</v>
      </c>
      <c r="R6" s="190">
        <v>4532355</v>
      </c>
      <c r="S6" s="190">
        <v>487220</v>
      </c>
      <c r="T6" s="190">
        <v>1944844</v>
      </c>
      <c r="U6" s="219">
        <v>6964419</v>
      </c>
    </row>
    <row r="7" spans="1:30" ht="15" customHeight="1" x14ac:dyDescent="0.25">
      <c r="A7" s="57"/>
      <c r="B7" s="56">
        <v>2014</v>
      </c>
      <c r="C7" s="56">
        <v>2015</v>
      </c>
      <c r="D7" s="56">
        <v>2016</v>
      </c>
      <c r="E7" s="56">
        <v>2017</v>
      </c>
      <c r="F7" s="56">
        <v>2018</v>
      </c>
      <c r="G7" s="108"/>
      <c r="H7" s="108"/>
      <c r="I7" s="108"/>
      <c r="J7" s="108"/>
      <c r="K7" s="108"/>
      <c r="L7" s="108"/>
      <c r="M7" s="108"/>
      <c r="N7" s="108"/>
      <c r="O7" s="108"/>
      <c r="P7" s="108"/>
      <c r="Q7" s="249" t="s">
        <v>498</v>
      </c>
      <c r="R7" s="190">
        <v>4948569</v>
      </c>
      <c r="S7" s="190">
        <v>605606</v>
      </c>
      <c r="T7" s="190">
        <v>2429256</v>
      </c>
      <c r="U7" s="219">
        <v>7983431</v>
      </c>
    </row>
    <row r="8" spans="1:30" s="107" customFormat="1" ht="20.100000000000001" customHeight="1" x14ac:dyDescent="0.25">
      <c r="A8" s="116" t="s">
        <v>274</v>
      </c>
      <c r="B8" s="170">
        <v>5000183</v>
      </c>
      <c r="C8" s="170">
        <v>4489722</v>
      </c>
      <c r="D8" s="170">
        <v>4821359</v>
      </c>
      <c r="E8" s="170">
        <v>4532355</v>
      </c>
      <c r="F8" s="170">
        <v>4948569</v>
      </c>
      <c r="G8" s="170"/>
      <c r="H8" s="170"/>
      <c r="I8" s="170"/>
      <c r="J8" s="170"/>
      <c r="K8" s="170"/>
      <c r="L8" s="170"/>
      <c r="M8" s="170"/>
      <c r="N8" s="170"/>
      <c r="O8" s="141"/>
      <c r="P8" s="141"/>
    </row>
    <row r="9" spans="1:30" s="107" customFormat="1" ht="20.100000000000001" customHeight="1" x14ac:dyDescent="0.25">
      <c r="A9" s="116" t="s">
        <v>275</v>
      </c>
      <c r="B9" s="170">
        <v>532327</v>
      </c>
      <c r="C9" s="170">
        <v>562188</v>
      </c>
      <c r="D9" s="170">
        <v>510786</v>
      </c>
      <c r="E9" s="170">
        <v>487220</v>
      </c>
      <c r="F9" s="170">
        <v>605606</v>
      </c>
      <c r="G9" s="170"/>
      <c r="H9" s="170"/>
      <c r="I9" s="170"/>
      <c r="J9" s="170"/>
      <c r="K9" s="170"/>
      <c r="L9" s="170"/>
      <c r="M9" s="170"/>
      <c r="N9" s="170"/>
      <c r="O9" s="141"/>
      <c r="P9" s="141"/>
    </row>
    <row r="10" spans="1:30" s="107" customFormat="1" ht="20.100000000000001" customHeight="1" x14ac:dyDescent="0.25">
      <c r="A10" s="116" t="s">
        <v>276</v>
      </c>
      <c r="B10" s="170">
        <v>2155574</v>
      </c>
      <c r="C10" s="170">
        <v>2046515</v>
      </c>
      <c r="D10" s="170">
        <v>1971116</v>
      </c>
      <c r="E10" s="170">
        <v>1944844</v>
      </c>
      <c r="F10" s="170">
        <v>2429256</v>
      </c>
      <c r="G10" s="170"/>
      <c r="H10" s="170"/>
      <c r="I10" s="170"/>
      <c r="J10" s="170"/>
      <c r="K10" s="170"/>
      <c r="L10" s="170"/>
      <c r="M10" s="170"/>
      <c r="N10" s="170"/>
      <c r="O10" s="141"/>
      <c r="P10" s="141"/>
      <c r="Q10" s="2" t="s">
        <v>5</v>
      </c>
      <c r="R10" s="2"/>
      <c r="S10" s="2"/>
      <c r="T10" s="2"/>
      <c r="U10" s="2"/>
    </row>
    <row r="11" spans="1:30" s="2" customFormat="1" ht="20.100000000000001" customHeight="1" thickBot="1" x14ac:dyDescent="0.3">
      <c r="A11" s="192" t="s">
        <v>199</v>
      </c>
      <c r="B11" s="193">
        <v>7688084</v>
      </c>
      <c r="C11" s="193">
        <v>7098425</v>
      </c>
      <c r="D11" s="193">
        <v>7303261</v>
      </c>
      <c r="E11" s="193">
        <v>6964419</v>
      </c>
      <c r="F11" s="193">
        <v>7983431</v>
      </c>
      <c r="G11" s="195"/>
      <c r="H11" s="195"/>
      <c r="I11" s="195"/>
      <c r="J11" s="195"/>
      <c r="K11" s="195"/>
      <c r="L11" s="195"/>
      <c r="M11" s="195"/>
      <c r="N11" s="195"/>
      <c r="O11" s="194"/>
      <c r="P11" s="195"/>
      <c r="Q11" s="191"/>
      <c r="R11" s="36" t="s">
        <v>274</v>
      </c>
      <c r="S11" s="36" t="s">
        <v>275</v>
      </c>
      <c r="T11" s="36" t="s">
        <v>276</v>
      </c>
      <c r="U11" s="108" t="s">
        <v>199</v>
      </c>
    </row>
    <row r="12" spans="1:30" ht="30.75" customHeight="1" thickTop="1" x14ac:dyDescent="0.25">
      <c r="A12" s="297" t="s">
        <v>456</v>
      </c>
      <c r="B12" s="298"/>
      <c r="C12" s="298"/>
      <c r="D12" s="298"/>
      <c r="E12" s="298"/>
      <c r="Q12" s="249" t="s">
        <v>494</v>
      </c>
      <c r="R12" s="223">
        <v>1485826</v>
      </c>
      <c r="S12" s="223">
        <v>616985</v>
      </c>
      <c r="T12" s="223">
        <v>121584</v>
      </c>
      <c r="U12" s="220">
        <v>2224395</v>
      </c>
    </row>
    <row r="13" spans="1:30" x14ac:dyDescent="0.25">
      <c r="A13" s="6"/>
      <c r="B13" s="24"/>
      <c r="C13" s="25"/>
      <c r="D13" s="25"/>
      <c r="E13" s="25"/>
      <c r="Q13" s="249" t="s">
        <v>495</v>
      </c>
      <c r="R13" s="223">
        <v>1376871</v>
      </c>
      <c r="S13" s="223">
        <v>569008</v>
      </c>
      <c r="T13" s="223">
        <v>115533</v>
      </c>
      <c r="U13" s="220">
        <v>2061412</v>
      </c>
    </row>
    <row r="14" spans="1:30" x14ac:dyDescent="0.25">
      <c r="A14" s="6"/>
      <c r="B14" s="24"/>
      <c r="C14" s="25"/>
      <c r="D14" s="25"/>
      <c r="E14" s="25"/>
      <c r="Q14" s="249" t="s">
        <v>496</v>
      </c>
      <c r="R14" s="223">
        <v>1274150</v>
      </c>
      <c r="S14" s="223">
        <v>579328</v>
      </c>
      <c r="T14" s="223">
        <v>112607</v>
      </c>
      <c r="U14" s="220">
        <v>1966085</v>
      </c>
    </row>
    <row r="15" spans="1:30" x14ac:dyDescent="0.25">
      <c r="A15" s="6"/>
      <c r="B15" s="24"/>
      <c r="C15" s="25"/>
      <c r="D15" s="25"/>
      <c r="E15" s="25"/>
      <c r="Q15" s="249" t="s">
        <v>497</v>
      </c>
      <c r="R15" s="223">
        <v>1402574</v>
      </c>
      <c r="S15" s="223">
        <v>746993</v>
      </c>
      <c r="T15" s="223">
        <v>106491</v>
      </c>
      <c r="U15" s="220">
        <v>2256058</v>
      </c>
    </row>
    <row r="16" spans="1:30" x14ac:dyDescent="0.25">
      <c r="Q16" s="249" t="s">
        <v>498</v>
      </c>
      <c r="R16" s="223">
        <v>1629071</v>
      </c>
      <c r="S16" s="223">
        <v>859151</v>
      </c>
      <c r="T16" s="223">
        <v>147227</v>
      </c>
      <c r="U16" s="220">
        <v>2635449</v>
      </c>
    </row>
    <row r="17" spans="17:22" x14ac:dyDescent="0.25">
      <c r="R17" s="221"/>
      <c r="S17" s="221"/>
      <c r="T17" s="221"/>
    </row>
    <row r="19" spans="17:22" x14ac:dyDescent="0.25">
      <c r="Q19" s="222"/>
      <c r="R19" s="222"/>
      <c r="S19" s="222"/>
      <c r="U19" s="222"/>
    </row>
    <row r="20" spans="17:22" x14ac:dyDescent="0.25">
      <c r="Q20" s="222"/>
      <c r="R20" s="222"/>
      <c r="S20" s="222"/>
      <c r="U20" s="222"/>
    </row>
    <row r="21" spans="17:22" x14ac:dyDescent="0.25">
      <c r="Q21" s="222"/>
      <c r="R21" s="222"/>
      <c r="S21" s="222"/>
      <c r="U21" s="222"/>
    </row>
    <row r="22" spans="17:22" x14ac:dyDescent="0.25">
      <c r="Q22" s="222"/>
      <c r="R22" s="222"/>
      <c r="S22" s="222"/>
    </row>
    <row r="23" spans="17:22" x14ac:dyDescent="0.25">
      <c r="Q23" s="222"/>
      <c r="R23" s="222"/>
      <c r="S23" s="222"/>
      <c r="T23" s="222"/>
      <c r="U23" s="222"/>
      <c r="V23" s="40"/>
    </row>
    <row r="24" spans="17:22" x14ac:dyDescent="0.25">
      <c r="Q24" s="222"/>
      <c r="R24" s="222"/>
      <c r="S24" s="222"/>
      <c r="T24" s="222"/>
      <c r="U24" s="222"/>
      <c r="V24" s="40"/>
    </row>
    <row r="25" spans="17:22" x14ac:dyDescent="0.25">
      <c r="Q25" s="222"/>
      <c r="R25" s="222"/>
      <c r="S25" s="222"/>
      <c r="T25" s="222"/>
      <c r="U25" s="222"/>
      <c r="V25" s="40"/>
    </row>
    <row r="26" spans="17:22" x14ac:dyDescent="0.25">
      <c r="Q26" s="222"/>
      <c r="R26" s="222"/>
      <c r="S26" s="222"/>
      <c r="T26" s="222"/>
      <c r="U26" s="222"/>
      <c r="V26" s="40"/>
    </row>
    <row r="27" spans="17:22" x14ac:dyDescent="0.25">
      <c r="Q27" s="222"/>
      <c r="R27" s="222"/>
      <c r="S27" s="222"/>
    </row>
    <row r="28" spans="17:22" x14ac:dyDescent="0.25">
      <c r="Q28" s="222"/>
      <c r="R28" s="222"/>
      <c r="S28" s="222"/>
      <c r="T28" s="222"/>
      <c r="U28" s="222"/>
      <c r="V28" s="40"/>
    </row>
    <row r="29" spans="17:22" x14ac:dyDescent="0.25">
      <c r="Q29" s="222"/>
      <c r="R29" s="222"/>
      <c r="S29" s="222"/>
      <c r="T29" s="222"/>
      <c r="U29" s="222"/>
      <c r="V29" s="40"/>
    </row>
    <row r="30" spans="17:22" x14ac:dyDescent="0.25">
      <c r="Q30" s="222"/>
      <c r="R30" s="222"/>
      <c r="S30" s="222"/>
      <c r="T30" s="222"/>
      <c r="U30" s="222"/>
      <c r="V30" s="40"/>
    </row>
    <row r="31" spans="17:22" x14ac:dyDescent="0.25">
      <c r="Q31" s="222"/>
      <c r="R31" s="222"/>
      <c r="S31" s="222"/>
      <c r="T31" s="222"/>
      <c r="U31" s="222"/>
      <c r="V31" s="40"/>
    </row>
    <row r="32" spans="17:22" x14ac:dyDescent="0.25">
      <c r="Q32" s="222"/>
      <c r="R32" s="221"/>
      <c r="S32" s="221"/>
      <c r="T32" s="221"/>
      <c r="U32" s="221"/>
    </row>
    <row r="33" spans="1:30" x14ac:dyDescent="0.25">
      <c r="Q33" s="222"/>
      <c r="R33" s="221"/>
      <c r="S33" s="221"/>
      <c r="T33" s="221"/>
      <c r="U33" s="221"/>
      <c r="V33" s="40"/>
    </row>
    <row r="34" spans="1:30" x14ac:dyDescent="0.25">
      <c r="Q34" s="222"/>
      <c r="R34" s="221"/>
      <c r="S34" s="221"/>
      <c r="T34" s="221"/>
      <c r="U34" s="221"/>
      <c r="V34" s="40"/>
    </row>
    <row r="35" spans="1:30" x14ac:dyDescent="0.25">
      <c r="Q35" s="222"/>
      <c r="R35" s="221"/>
      <c r="S35" s="221"/>
      <c r="T35" s="221"/>
      <c r="U35" s="221"/>
      <c r="V35" s="40"/>
    </row>
    <row r="36" spans="1:30" x14ac:dyDescent="0.25">
      <c r="Q36" s="222"/>
      <c r="R36" s="221"/>
      <c r="S36" s="221"/>
      <c r="T36" s="221"/>
      <c r="U36" s="221"/>
      <c r="V36" s="40"/>
    </row>
    <row r="37" spans="1:30" s="34" customFormat="1" ht="15.9" customHeight="1" x14ac:dyDescent="0.25">
      <c r="A37" s="294" t="s">
        <v>203</v>
      </c>
      <c r="B37" s="294"/>
      <c r="C37" s="294"/>
      <c r="D37" s="294"/>
      <c r="E37" s="294"/>
      <c r="F37" s="294"/>
      <c r="G37" s="280"/>
      <c r="H37" s="280"/>
      <c r="I37" s="280"/>
      <c r="J37" s="280"/>
      <c r="K37" s="280"/>
      <c r="L37" s="280"/>
      <c r="M37" s="280"/>
      <c r="N37" s="280"/>
      <c r="O37" s="280"/>
      <c r="P37" s="280"/>
      <c r="Q37" s="222"/>
      <c r="R37" s="221"/>
      <c r="S37" s="221"/>
      <c r="T37" s="221"/>
      <c r="U37" s="221"/>
      <c r="V37" s="40"/>
      <c r="W37" s="29"/>
      <c r="X37" s="29"/>
      <c r="AA37" s="30"/>
      <c r="AB37" s="30"/>
      <c r="AC37" s="30"/>
      <c r="AD37" s="29"/>
    </row>
    <row r="38" spans="1:30" ht="13.5" customHeight="1" x14ac:dyDescent="0.25">
      <c r="A38" s="291" t="s">
        <v>252</v>
      </c>
      <c r="B38" s="291"/>
      <c r="C38" s="291"/>
      <c r="D38" s="291"/>
      <c r="E38" s="291"/>
      <c r="F38" s="291"/>
      <c r="G38" s="280"/>
      <c r="H38" s="280"/>
      <c r="I38" s="280"/>
      <c r="J38" s="280"/>
      <c r="K38" s="280"/>
      <c r="L38" s="280"/>
      <c r="M38" s="280"/>
      <c r="N38" s="280"/>
      <c r="O38" s="280"/>
      <c r="P38" s="280"/>
      <c r="R38" s="221"/>
      <c r="S38" s="221"/>
      <c r="T38" s="221"/>
      <c r="U38" s="221"/>
      <c r="V38" s="40"/>
    </row>
    <row r="39" spans="1:30" s="34" customFormat="1" ht="15.9" customHeight="1" x14ac:dyDescent="0.25">
      <c r="A39" s="291" t="s">
        <v>133</v>
      </c>
      <c r="B39" s="291"/>
      <c r="C39" s="291"/>
      <c r="D39" s="291"/>
      <c r="E39" s="291"/>
      <c r="F39" s="291"/>
      <c r="G39" s="280"/>
      <c r="H39" s="280"/>
      <c r="I39" s="280"/>
      <c r="J39" s="280"/>
      <c r="K39" s="280"/>
      <c r="L39" s="280"/>
      <c r="M39" s="280"/>
      <c r="N39" s="280"/>
      <c r="O39" s="280"/>
      <c r="P39" s="280"/>
      <c r="Q39" s="107"/>
      <c r="R39" s="221"/>
      <c r="S39" s="221"/>
      <c r="T39" s="221"/>
      <c r="U39" s="221"/>
      <c r="V39" s="40"/>
      <c r="W39" s="29"/>
      <c r="X39" s="29"/>
      <c r="Z39" s="35"/>
      <c r="AA39" s="30"/>
      <c r="AB39" s="30"/>
      <c r="AC39" s="30"/>
      <c r="AD39" s="29"/>
    </row>
    <row r="40" spans="1:30" s="34" customFormat="1" ht="15.9" customHeight="1" x14ac:dyDescent="0.25">
      <c r="A40" s="291" t="s">
        <v>245</v>
      </c>
      <c r="B40" s="291"/>
      <c r="C40" s="291"/>
      <c r="D40" s="291"/>
      <c r="E40" s="291"/>
      <c r="F40" s="291"/>
      <c r="G40" s="280"/>
      <c r="H40" s="280"/>
      <c r="I40" s="280"/>
      <c r="J40" s="280"/>
      <c r="K40" s="280"/>
      <c r="L40" s="280"/>
      <c r="M40" s="280"/>
      <c r="N40" s="280"/>
      <c r="O40" s="280"/>
      <c r="P40" s="280"/>
      <c r="Q40" s="107"/>
      <c r="R40" s="221"/>
      <c r="S40" s="221"/>
      <c r="T40" s="221"/>
      <c r="U40" s="221"/>
      <c r="V40" s="40"/>
      <c r="W40" s="29"/>
      <c r="X40" s="29"/>
      <c r="AD40" s="29"/>
    </row>
    <row r="41" spans="1:30" ht="13.8" thickBot="1" x14ac:dyDescent="0.3">
      <c r="B41" s="41"/>
      <c r="C41" s="41"/>
      <c r="D41" s="41"/>
      <c r="E41" s="41"/>
      <c r="F41" s="41"/>
      <c r="G41" s="41"/>
      <c r="H41" s="41"/>
      <c r="I41" s="41"/>
      <c r="J41" s="41"/>
      <c r="K41" s="41"/>
      <c r="L41" s="41"/>
      <c r="M41" s="41"/>
      <c r="N41" s="41"/>
      <c r="O41" s="41"/>
      <c r="P41" s="41"/>
      <c r="V41" s="40"/>
    </row>
    <row r="42" spans="1:30" ht="13.8" thickTop="1" x14ac:dyDescent="0.25">
      <c r="A42" s="55" t="s">
        <v>134</v>
      </c>
      <c r="B42" s="299" t="s">
        <v>491</v>
      </c>
      <c r="C42" s="299"/>
      <c r="D42" s="299"/>
      <c r="E42" s="299"/>
      <c r="F42" s="299"/>
      <c r="G42" s="108"/>
      <c r="H42" s="108"/>
      <c r="I42" s="108"/>
      <c r="J42" s="108"/>
      <c r="K42" s="108"/>
      <c r="L42" s="108"/>
      <c r="M42" s="108"/>
      <c r="N42" s="108"/>
      <c r="O42" s="108"/>
      <c r="P42" s="108"/>
      <c r="V42" s="40"/>
    </row>
    <row r="43" spans="1:30" ht="15" customHeight="1" x14ac:dyDescent="0.25">
      <c r="A43" s="57"/>
      <c r="B43" s="56">
        <v>2014</v>
      </c>
      <c r="C43" s="56">
        <v>2015</v>
      </c>
      <c r="D43" s="56">
        <v>2016</v>
      </c>
      <c r="E43" s="56">
        <v>2017</v>
      </c>
      <c r="F43" s="56">
        <v>2018</v>
      </c>
      <c r="G43" s="108"/>
      <c r="H43" s="108"/>
      <c r="I43" s="108"/>
      <c r="J43" s="108"/>
      <c r="K43" s="108"/>
      <c r="L43" s="108"/>
      <c r="M43" s="108"/>
      <c r="N43" s="108"/>
      <c r="O43" s="108"/>
      <c r="P43" s="108"/>
    </row>
    <row r="44" spans="1:30" ht="20.100000000000001" customHeight="1" x14ac:dyDescent="0.25">
      <c r="A44" s="116" t="s">
        <v>274</v>
      </c>
      <c r="B44" s="170">
        <v>1485826</v>
      </c>
      <c r="C44" s="170">
        <v>1376871</v>
      </c>
      <c r="D44" s="170">
        <v>1274150</v>
      </c>
      <c r="E44" s="170">
        <v>1402574</v>
      </c>
      <c r="F44" s="170">
        <v>1629071</v>
      </c>
      <c r="G44" s="170"/>
      <c r="H44" s="170"/>
      <c r="I44" s="170"/>
      <c r="J44" s="170"/>
      <c r="K44" s="170"/>
      <c r="L44" s="170"/>
      <c r="M44" s="170"/>
      <c r="N44" s="170"/>
      <c r="O44" s="54"/>
      <c r="P44" s="54"/>
    </row>
    <row r="45" spans="1:30" ht="20.100000000000001" customHeight="1" x14ac:dyDescent="0.25">
      <c r="A45" s="116" t="s">
        <v>275</v>
      </c>
      <c r="B45" s="170">
        <v>616985</v>
      </c>
      <c r="C45" s="170">
        <v>569008</v>
      </c>
      <c r="D45" s="170">
        <v>579328</v>
      </c>
      <c r="E45" s="170">
        <v>746993</v>
      </c>
      <c r="F45" s="170">
        <v>859151</v>
      </c>
      <c r="G45" s="170"/>
      <c r="H45" s="170"/>
      <c r="I45" s="170"/>
      <c r="J45" s="170"/>
      <c r="K45" s="170"/>
      <c r="L45" s="170"/>
      <c r="M45" s="170"/>
      <c r="N45" s="170"/>
      <c r="O45" s="42"/>
      <c r="P45" s="42"/>
    </row>
    <row r="46" spans="1:30" ht="20.100000000000001" customHeight="1" x14ac:dyDescent="0.25">
      <c r="A46" s="116" t="s">
        <v>276</v>
      </c>
      <c r="B46" s="170">
        <v>121584</v>
      </c>
      <c r="C46" s="170">
        <v>115533</v>
      </c>
      <c r="D46" s="170">
        <v>112607</v>
      </c>
      <c r="E46" s="170">
        <v>106491</v>
      </c>
      <c r="F46" s="170">
        <v>147227</v>
      </c>
      <c r="G46" s="170"/>
      <c r="H46" s="170"/>
      <c r="I46" s="170"/>
      <c r="J46" s="170"/>
      <c r="K46" s="170"/>
      <c r="L46" s="170"/>
      <c r="M46" s="170"/>
      <c r="N46" s="170"/>
      <c r="O46" s="42"/>
      <c r="P46" s="42"/>
    </row>
    <row r="47" spans="1:30" s="2" customFormat="1" ht="20.100000000000001" customHeight="1" thickBot="1" x14ac:dyDescent="0.3">
      <c r="A47" s="196" t="s">
        <v>199</v>
      </c>
      <c r="B47" s="197">
        <v>2224395</v>
      </c>
      <c r="C47" s="197">
        <v>2061412</v>
      </c>
      <c r="D47" s="197">
        <v>1966085</v>
      </c>
      <c r="E47" s="197">
        <v>2256058</v>
      </c>
      <c r="F47" s="197">
        <v>2635449</v>
      </c>
      <c r="G47" s="230"/>
      <c r="H47" s="230"/>
      <c r="I47" s="230"/>
      <c r="J47" s="230"/>
      <c r="K47" s="230"/>
      <c r="L47" s="230"/>
      <c r="M47" s="230"/>
      <c r="N47" s="230"/>
      <c r="O47" s="195"/>
      <c r="P47" s="195"/>
    </row>
    <row r="48" spans="1:30" ht="30.75" customHeight="1" thickTop="1" x14ac:dyDescent="0.25">
      <c r="A48" s="297" t="s">
        <v>457</v>
      </c>
      <c r="B48" s="298"/>
      <c r="C48" s="298"/>
      <c r="D48" s="298"/>
      <c r="E48" s="298"/>
    </row>
  </sheetData>
  <mergeCells count="12">
    <mergeCell ref="A1:F1"/>
    <mergeCell ref="A37:F37"/>
    <mergeCell ref="B6:F6"/>
    <mergeCell ref="A3:F3"/>
    <mergeCell ref="A4:F4"/>
    <mergeCell ref="A2:F2"/>
    <mergeCell ref="A38:F38"/>
    <mergeCell ref="A39:F39"/>
    <mergeCell ref="A40:F40"/>
    <mergeCell ref="A12:E12"/>
    <mergeCell ref="A48:E48"/>
    <mergeCell ref="B42:F42"/>
  </mergeCells>
  <printOptions horizontalCentered="1" verticalCentered="1"/>
  <pageMargins left="0.78740157480314965" right="0.78740157480314965" top="1.8897637795275593" bottom="0.78740157480314965" header="0" footer="5.9055118110236222"/>
  <pageSetup scale="90" orientation="portrait" r:id="rId1"/>
  <headerFooter alignWithMargins="0">
    <firstFooter>&amp;C1</firstFooter>
  </headerFooter>
  <rowBreaks count="1" manualBreakCount="1">
    <brk id="36"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U81"/>
  <sheetViews>
    <sheetView view="pageBreakPreview" zoomScaleNormal="75" zoomScaleSheetLayoutView="100" workbookViewId="0">
      <selection activeCell="A4" sqref="A4:F4"/>
    </sheetView>
  </sheetViews>
  <sheetFormatPr baseColWidth="10" defaultColWidth="11.44140625" defaultRowHeight="13.2" x14ac:dyDescent="0.25"/>
  <cols>
    <col min="1" max="1" width="24" style="34" customWidth="1"/>
    <col min="2" max="2" width="14.109375" style="34" bestFit="1" customWidth="1"/>
    <col min="3" max="3" width="13.6640625" style="34" bestFit="1" customWidth="1"/>
    <col min="4" max="4" width="13.44140625" style="34" bestFit="1" customWidth="1"/>
    <col min="5" max="5" width="11.6640625" style="34" customWidth="1"/>
    <col min="6" max="6" width="15.5546875" style="34" customWidth="1"/>
    <col min="7" max="7" width="12.44140625" style="34" customWidth="1"/>
    <col min="8" max="10" width="11.44140625" style="34"/>
    <col min="11" max="11" width="13.109375" style="34" bestFit="1" customWidth="1"/>
    <col min="12" max="15" width="11.44140625" style="29"/>
    <col min="16" max="16" width="42.5546875" style="29" bestFit="1" customWidth="1"/>
    <col min="17" max="17" width="11.44140625" style="29"/>
    <col min="18" max="18" width="11.44140625" style="34"/>
    <col min="19" max="20" width="11.5546875" style="34" bestFit="1" customWidth="1"/>
    <col min="21" max="16384" width="11.44140625" style="34"/>
  </cols>
  <sheetData>
    <row r="1" spans="1:21" ht="15.9" customHeight="1" x14ac:dyDescent="0.25">
      <c r="A1" s="294" t="s">
        <v>475</v>
      </c>
      <c r="B1" s="294"/>
      <c r="C1" s="294"/>
      <c r="D1" s="294"/>
      <c r="E1" s="294"/>
      <c r="F1" s="294"/>
      <c r="U1" s="32"/>
    </row>
    <row r="2" spans="1:21" ht="15.9" customHeight="1" x14ac:dyDescent="0.25">
      <c r="A2" s="291" t="s">
        <v>142</v>
      </c>
      <c r="B2" s="291"/>
      <c r="C2" s="291"/>
      <c r="D2" s="291"/>
      <c r="E2" s="291"/>
      <c r="F2" s="291"/>
      <c r="G2" s="281"/>
      <c r="H2" s="281"/>
      <c r="U2" s="29"/>
    </row>
    <row r="3" spans="1:21" ht="15.9" customHeight="1" x14ac:dyDescent="0.25">
      <c r="A3" s="291" t="s">
        <v>133</v>
      </c>
      <c r="B3" s="291"/>
      <c r="C3" s="291"/>
      <c r="D3" s="291"/>
      <c r="E3" s="291"/>
      <c r="F3" s="291"/>
      <c r="G3" s="281"/>
      <c r="H3" s="281"/>
      <c r="R3" s="35" t="s">
        <v>128</v>
      </c>
      <c r="U3" s="58"/>
    </row>
    <row r="4" spans="1:21" ht="15.9" customHeight="1" thickBot="1" x14ac:dyDescent="0.3">
      <c r="A4" s="291" t="s">
        <v>245</v>
      </c>
      <c r="B4" s="291"/>
      <c r="C4" s="291"/>
      <c r="D4" s="291"/>
      <c r="E4" s="291"/>
      <c r="F4" s="291"/>
      <c r="G4" s="281"/>
      <c r="H4" s="281"/>
      <c r="M4" s="36"/>
      <c r="N4" s="334"/>
      <c r="O4" s="334"/>
      <c r="R4" s="35"/>
      <c r="U4" s="29"/>
    </row>
    <row r="5" spans="1:21" ht="18" customHeight="1" thickTop="1" x14ac:dyDescent="0.25">
      <c r="A5" s="63" t="s">
        <v>143</v>
      </c>
      <c r="B5" s="295">
        <v>2017</v>
      </c>
      <c r="C5" s="293" t="s">
        <v>491</v>
      </c>
      <c r="D5" s="293"/>
      <c r="E5" s="64" t="s">
        <v>148</v>
      </c>
      <c r="F5" s="64" t="s">
        <v>140</v>
      </c>
      <c r="G5" s="36"/>
      <c r="H5" s="36"/>
      <c r="M5" s="36"/>
      <c r="N5" s="36"/>
      <c r="O5" s="36"/>
      <c r="S5" s="30">
        <v>7983432</v>
      </c>
      <c r="U5" s="29"/>
    </row>
    <row r="6" spans="1:21" ht="18" customHeight="1" thickBot="1" x14ac:dyDescent="0.3">
      <c r="A6" s="65"/>
      <c r="B6" s="296"/>
      <c r="C6" s="52">
        <v>2017</v>
      </c>
      <c r="D6" s="52">
        <v>2018</v>
      </c>
      <c r="E6" s="52" t="s">
        <v>492</v>
      </c>
      <c r="F6" s="53">
        <v>2018</v>
      </c>
      <c r="G6" s="36"/>
      <c r="H6" s="36"/>
      <c r="M6" s="23"/>
      <c r="N6" s="23"/>
      <c r="O6" s="23"/>
      <c r="R6" s="34" t="s">
        <v>6</v>
      </c>
      <c r="S6" s="30">
        <v>3690866</v>
      </c>
      <c r="T6" s="59">
        <v>46.231570582676724</v>
      </c>
      <c r="U6" s="32"/>
    </row>
    <row r="7" spans="1:21" ht="18" customHeight="1" thickTop="1" x14ac:dyDescent="0.25">
      <c r="A7" s="291" t="s">
        <v>146</v>
      </c>
      <c r="B7" s="291"/>
      <c r="C7" s="291"/>
      <c r="D7" s="291"/>
      <c r="E7" s="291"/>
      <c r="F7" s="291"/>
      <c r="G7" s="36"/>
      <c r="H7" s="36"/>
      <c r="M7" s="23"/>
      <c r="N7" s="23"/>
      <c r="O7" s="23"/>
      <c r="R7" s="34" t="s">
        <v>7</v>
      </c>
      <c r="S7" s="30">
        <v>4292566</v>
      </c>
      <c r="T7" s="59">
        <v>53.768429417323269</v>
      </c>
      <c r="U7" s="29"/>
    </row>
    <row r="8" spans="1:21" ht="18" customHeight="1" x14ac:dyDescent="0.25">
      <c r="A8" s="60" t="s">
        <v>135</v>
      </c>
      <c r="B8" s="23">
        <v>15299586</v>
      </c>
      <c r="C8" s="23">
        <v>6964419</v>
      </c>
      <c r="D8" s="23">
        <v>7983431</v>
      </c>
      <c r="E8" s="31">
        <v>0.14631687151505388</v>
      </c>
      <c r="F8" s="60"/>
      <c r="G8" s="28"/>
      <c r="H8" s="28"/>
      <c r="M8" s="23"/>
      <c r="N8" s="23"/>
      <c r="O8" s="23"/>
      <c r="T8" s="59">
        <v>100</v>
      </c>
      <c r="U8" s="29"/>
    </row>
    <row r="9" spans="1:21" s="35" customFormat="1" ht="18" customHeight="1" x14ac:dyDescent="0.25">
      <c r="A9" s="26" t="s">
        <v>145</v>
      </c>
      <c r="B9" s="22">
        <v>5942917</v>
      </c>
      <c r="C9" s="22">
        <v>3343631</v>
      </c>
      <c r="D9" s="22">
        <v>3690866</v>
      </c>
      <c r="E9" s="27">
        <v>0.10384967719224998</v>
      </c>
      <c r="F9" s="27">
        <v>0.46231576373616806</v>
      </c>
      <c r="G9" s="28"/>
      <c r="H9" s="28"/>
      <c r="M9" s="22"/>
      <c r="N9" s="22"/>
      <c r="O9" s="22"/>
      <c r="P9" s="32"/>
      <c r="Q9" s="32"/>
      <c r="R9" s="35" t="s">
        <v>127</v>
      </c>
      <c r="S9" s="30">
        <v>7983432</v>
      </c>
      <c r="T9" s="59"/>
      <c r="U9" s="29"/>
    </row>
    <row r="10" spans="1:21" ht="18" customHeight="1" x14ac:dyDescent="0.25">
      <c r="A10" s="113" t="s">
        <v>277</v>
      </c>
      <c r="B10" s="23">
        <v>5464445</v>
      </c>
      <c r="C10" s="23">
        <v>3146067</v>
      </c>
      <c r="D10" s="23">
        <v>3448925</v>
      </c>
      <c r="E10" s="31">
        <v>9.6265591292238856E-2</v>
      </c>
      <c r="F10" s="31">
        <v>0.93444871745546976</v>
      </c>
      <c r="G10" s="60"/>
      <c r="H10" s="23"/>
      <c r="I10" s="23"/>
      <c r="J10" s="23"/>
      <c r="M10" s="23"/>
      <c r="N10" s="23"/>
      <c r="O10" s="23"/>
      <c r="R10" s="34" t="s">
        <v>8</v>
      </c>
      <c r="S10" s="30">
        <v>4948569</v>
      </c>
      <c r="T10" s="59">
        <v>61.985484438271662</v>
      </c>
      <c r="U10" s="32"/>
    </row>
    <row r="11" spans="1:21" ht="18" customHeight="1" x14ac:dyDescent="0.25">
      <c r="A11" s="113" t="s">
        <v>278</v>
      </c>
      <c r="B11" s="23">
        <v>93138</v>
      </c>
      <c r="C11" s="23">
        <v>37506</v>
      </c>
      <c r="D11" s="23">
        <v>52741</v>
      </c>
      <c r="E11" s="31">
        <v>0.40620167439876287</v>
      </c>
      <c r="F11" s="31">
        <v>1.428960032686096E-2</v>
      </c>
      <c r="G11" s="60"/>
      <c r="H11" s="23"/>
      <c r="I11" s="23"/>
      <c r="J11" s="23"/>
      <c r="M11" s="23"/>
      <c r="N11" s="23"/>
      <c r="O11" s="23"/>
      <c r="R11" s="34" t="s">
        <v>9</v>
      </c>
      <c r="S11" s="30">
        <v>605606</v>
      </c>
      <c r="T11" s="59">
        <v>7.5857851610685731</v>
      </c>
      <c r="U11" s="29"/>
    </row>
    <row r="12" spans="1:21" ht="18" customHeight="1" x14ac:dyDescent="0.25">
      <c r="A12" s="113" t="s">
        <v>279</v>
      </c>
      <c r="B12" s="23">
        <v>385334</v>
      </c>
      <c r="C12" s="23">
        <v>160058</v>
      </c>
      <c r="D12" s="23">
        <v>189200</v>
      </c>
      <c r="E12" s="31">
        <v>0.18207149908158293</v>
      </c>
      <c r="F12" s="31">
        <v>5.126168221766924E-2</v>
      </c>
      <c r="G12" s="28"/>
      <c r="H12" s="33"/>
      <c r="M12" s="23"/>
      <c r="N12" s="23"/>
      <c r="O12" s="23"/>
      <c r="R12" s="34" t="s">
        <v>10</v>
      </c>
      <c r="S12" s="30">
        <v>2429257</v>
      </c>
      <c r="T12" s="59">
        <v>30.428730400659767</v>
      </c>
      <c r="U12" s="29"/>
    </row>
    <row r="13" spans="1:21" s="35" customFormat="1" ht="18" customHeight="1" x14ac:dyDescent="0.25">
      <c r="A13" s="26" t="s">
        <v>144</v>
      </c>
      <c r="B13" s="22">
        <v>9356669</v>
      </c>
      <c r="C13" s="22">
        <v>3620788</v>
      </c>
      <c r="D13" s="22">
        <v>4292566</v>
      </c>
      <c r="E13" s="27">
        <v>0.18553364626705568</v>
      </c>
      <c r="F13" s="27">
        <v>0.53768436152325982</v>
      </c>
      <c r="G13" s="28"/>
      <c r="H13" s="28"/>
      <c r="M13" s="22"/>
      <c r="N13" s="22"/>
      <c r="O13" s="22"/>
      <c r="P13" s="32"/>
      <c r="Q13" s="32"/>
      <c r="R13" s="34"/>
      <c r="S13" s="34"/>
      <c r="T13" s="59">
        <v>100</v>
      </c>
      <c r="U13" s="29"/>
    </row>
    <row r="14" spans="1:21" ht="18" customHeight="1" x14ac:dyDescent="0.25">
      <c r="A14" s="113" t="s">
        <v>277</v>
      </c>
      <c r="B14" s="23">
        <v>3719305</v>
      </c>
      <c r="C14" s="23">
        <v>1386288</v>
      </c>
      <c r="D14" s="23">
        <v>1499644</v>
      </c>
      <c r="E14" s="31">
        <v>8.1769444732984781E-2</v>
      </c>
      <c r="F14" s="31">
        <v>0.34935840241012017</v>
      </c>
      <c r="G14" s="28"/>
      <c r="H14" s="33"/>
      <c r="M14" s="23"/>
      <c r="N14" s="23"/>
      <c r="O14" s="23"/>
      <c r="T14" s="59"/>
      <c r="U14" s="29"/>
    </row>
    <row r="15" spans="1:21" ht="18" customHeight="1" x14ac:dyDescent="0.25">
      <c r="A15" s="113" t="s">
        <v>278</v>
      </c>
      <c r="B15" s="23">
        <v>1089896</v>
      </c>
      <c r="C15" s="23">
        <v>449714</v>
      </c>
      <c r="D15" s="23">
        <v>552865</v>
      </c>
      <c r="E15" s="31">
        <v>0.22937022196329224</v>
      </c>
      <c r="F15" s="31">
        <v>0.12879592299803894</v>
      </c>
      <c r="G15" s="28"/>
      <c r="H15" s="33"/>
      <c r="J15" s="30"/>
      <c r="U15" s="29"/>
    </row>
    <row r="16" spans="1:21" ht="18" customHeight="1" x14ac:dyDescent="0.25">
      <c r="A16" s="113" t="s">
        <v>279</v>
      </c>
      <c r="B16" s="23">
        <v>4547468</v>
      </c>
      <c r="C16" s="23">
        <v>1784786</v>
      </c>
      <c r="D16" s="23">
        <v>2240057</v>
      </c>
      <c r="E16" s="31">
        <v>0.25508436305529064</v>
      </c>
      <c r="F16" s="31">
        <v>0.52184567459184084</v>
      </c>
      <c r="G16" s="28"/>
      <c r="H16" s="33"/>
      <c r="M16" s="23"/>
      <c r="N16" s="23"/>
      <c r="O16" s="23"/>
    </row>
    <row r="17" spans="1:15" ht="18" customHeight="1" x14ac:dyDescent="0.25">
      <c r="A17" s="291" t="s">
        <v>147</v>
      </c>
      <c r="B17" s="291"/>
      <c r="C17" s="291"/>
      <c r="D17" s="291"/>
      <c r="E17" s="291"/>
      <c r="F17" s="291"/>
      <c r="G17" s="28"/>
      <c r="H17" s="33"/>
      <c r="M17" s="23"/>
      <c r="N17" s="23"/>
      <c r="O17" s="23"/>
    </row>
    <row r="18" spans="1:15" ht="18" customHeight="1" x14ac:dyDescent="0.25">
      <c r="A18" s="60" t="s">
        <v>135</v>
      </c>
      <c r="B18" s="23">
        <v>5839259</v>
      </c>
      <c r="C18" s="23">
        <v>2256058</v>
      </c>
      <c r="D18" s="23">
        <v>2635449</v>
      </c>
      <c r="E18" s="31">
        <v>0.16816544610111975</v>
      </c>
      <c r="F18" s="61"/>
      <c r="G18" s="28"/>
      <c r="K18" s="117"/>
      <c r="M18" s="23"/>
      <c r="N18" s="23"/>
      <c r="O18" s="23"/>
    </row>
    <row r="19" spans="1:15" ht="18" customHeight="1" x14ac:dyDescent="0.25">
      <c r="A19" s="26" t="s">
        <v>145</v>
      </c>
      <c r="B19" s="22">
        <v>1203784</v>
      </c>
      <c r="C19" s="22">
        <v>431889</v>
      </c>
      <c r="D19" s="22">
        <v>536665</v>
      </c>
      <c r="E19" s="27">
        <v>0.24259937159779479</v>
      </c>
      <c r="F19" s="27">
        <v>0.2036332328950399</v>
      </c>
      <c r="G19" s="28"/>
      <c r="H19" s="22"/>
      <c r="I19" s="30"/>
      <c r="K19" s="229"/>
      <c r="L19" s="34"/>
      <c r="M19" s="23"/>
      <c r="N19" s="23"/>
      <c r="O19" s="23"/>
    </row>
    <row r="20" spans="1:15" ht="18" customHeight="1" x14ac:dyDescent="0.25">
      <c r="A20" s="113" t="s">
        <v>277</v>
      </c>
      <c r="B20" s="23">
        <v>1127138</v>
      </c>
      <c r="C20" s="23">
        <v>405164</v>
      </c>
      <c r="D20" s="23">
        <v>497741</v>
      </c>
      <c r="E20" s="31">
        <v>0.22849265976246655</v>
      </c>
      <c r="F20" s="31">
        <v>0.92747058220677703</v>
      </c>
      <c r="G20" s="28"/>
      <c r="H20" s="23"/>
      <c r="M20" s="23"/>
      <c r="N20" s="23"/>
      <c r="O20" s="23"/>
    </row>
    <row r="21" spans="1:15" ht="18" customHeight="1" x14ac:dyDescent="0.25">
      <c r="A21" s="113" t="s">
        <v>278</v>
      </c>
      <c r="B21" s="23">
        <v>57912</v>
      </c>
      <c r="C21" s="23">
        <v>19974</v>
      </c>
      <c r="D21" s="23">
        <v>31564</v>
      </c>
      <c r="E21" s="31">
        <v>0.58025433062981879</v>
      </c>
      <c r="F21" s="31">
        <v>5.8815089487855556E-2</v>
      </c>
      <c r="G21" s="28"/>
      <c r="H21" s="23"/>
      <c r="J21" s="117"/>
      <c r="K21" s="30"/>
      <c r="M21" s="23"/>
      <c r="N21" s="23"/>
      <c r="O21" s="23"/>
    </row>
    <row r="22" spans="1:15" ht="18" customHeight="1" x14ac:dyDescent="0.25">
      <c r="A22" s="113" t="s">
        <v>279</v>
      </c>
      <c r="B22" s="23">
        <v>18734</v>
      </c>
      <c r="C22" s="23">
        <v>6751</v>
      </c>
      <c r="D22" s="23">
        <v>7360</v>
      </c>
      <c r="E22" s="31">
        <v>9.0208857946970825E-2</v>
      </c>
      <c r="F22" s="31">
        <v>1.3714328305367408E-2</v>
      </c>
      <c r="G22" s="28"/>
      <c r="H22" s="23"/>
      <c r="J22" s="117"/>
      <c r="K22" s="30"/>
      <c r="M22" s="23"/>
      <c r="N22" s="23"/>
      <c r="O22" s="23"/>
    </row>
    <row r="23" spans="1:15" ht="18" customHeight="1" x14ac:dyDescent="0.25">
      <c r="A23" s="26" t="s">
        <v>144</v>
      </c>
      <c r="B23" s="22">
        <v>4635475</v>
      </c>
      <c r="C23" s="22">
        <v>1824170</v>
      </c>
      <c r="D23" s="22">
        <v>2098784</v>
      </c>
      <c r="E23" s="27">
        <v>0.1505418902843485</v>
      </c>
      <c r="F23" s="27">
        <v>0.79636676710496013</v>
      </c>
      <c r="G23" s="28"/>
      <c r="H23" s="22"/>
      <c r="J23" s="117"/>
      <c r="K23" s="30"/>
      <c r="M23" s="23"/>
      <c r="N23" s="23"/>
      <c r="O23" s="23"/>
    </row>
    <row r="24" spans="1:15" ht="18" customHeight="1" x14ac:dyDescent="0.25">
      <c r="A24" s="113" t="s">
        <v>277</v>
      </c>
      <c r="B24" s="23">
        <v>2485912</v>
      </c>
      <c r="C24" s="23">
        <v>997411</v>
      </c>
      <c r="D24" s="23">
        <v>1131330</v>
      </c>
      <c r="E24" s="31">
        <v>0.1342666162695218</v>
      </c>
      <c r="F24" s="31">
        <v>0.53904070166343943</v>
      </c>
      <c r="G24" s="28"/>
      <c r="H24" s="23"/>
      <c r="M24" s="23"/>
      <c r="N24" s="23"/>
      <c r="O24" s="23"/>
    </row>
    <row r="25" spans="1:15" ht="18" customHeight="1" x14ac:dyDescent="0.25">
      <c r="A25" s="113" t="s">
        <v>278</v>
      </c>
      <c r="B25" s="23">
        <v>1907703</v>
      </c>
      <c r="C25" s="23">
        <v>727019</v>
      </c>
      <c r="D25" s="23">
        <v>827587</v>
      </c>
      <c r="E25" s="31">
        <v>0.13832925962045009</v>
      </c>
      <c r="F25" s="31">
        <v>0.39431737615686036</v>
      </c>
      <c r="G25" s="28"/>
      <c r="H25" s="23"/>
    </row>
    <row r="26" spans="1:15" ht="18" customHeight="1" x14ac:dyDescent="0.25">
      <c r="A26" s="113" t="s">
        <v>279</v>
      </c>
      <c r="B26" s="23">
        <v>241860</v>
      </c>
      <c r="C26" s="23">
        <v>99740</v>
      </c>
      <c r="D26" s="23">
        <v>139867</v>
      </c>
      <c r="E26" s="31">
        <v>0.40231602165630642</v>
      </c>
      <c r="F26" s="31">
        <v>6.6641922179700247E-2</v>
      </c>
      <c r="G26" s="28"/>
      <c r="H26" s="23"/>
      <c r="M26" s="23"/>
      <c r="N26" s="23"/>
      <c r="O26" s="23"/>
    </row>
    <row r="27" spans="1:15" ht="18" customHeight="1" x14ac:dyDescent="0.25">
      <c r="A27" s="291" t="s">
        <v>137</v>
      </c>
      <c r="B27" s="291"/>
      <c r="C27" s="291"/>
      <c r="D27" s="291"/>
      <c r="E27" s="291"/>
      <c r="F27" s="291"/>
      <c r="G27" s="28"/>
      <c r="H27" s="33"/>
      <c r="M27" s="23"/>
      <c r="N27" s="23"/>
      <c r="O27" s="23"/>
    </row>
    <row r="28" spans="1:15" ht="18" customHeight="1" x14ac:dyDescent="0.25">
      <c r="A28" s="60" t="s">
        <v>135</v>
      </c>
      <c r="B28" s="23">
        <v>9460327</v>
      </c>
      <c r="C28" s="23">
        <v>4708361</v>
      </c>
      <c r="D28" s="23">
        <v>5347982</v>
      </c>
      <c r="E28" s="31">
        <v>0.13584790970785801</v>
      </c>
      <c r="F28" s="28"/>
      <c r="G28" s="28"/>
      <c r="H28" s="28"/>
      <c r="M28" s="23"/>
      <c r="N28" s="23"/>
      <c r="O28" s="23"/>
    </row>
    <row r="29" spans="1:15" ht="18" customHeight="1" x14ac:dyDescent="0.25">
      <c r="A29" s="26" t="s">
        <v>341</v>
      </c>
      <c r="B29" s="22">
        <v>4739133</v>
      </c>
      <c r="C29" s="22">
        <v>2911742</v>
      </c>
      <c r="D29" s="22">
        <v>3154201</v>
      </c>
      <c r="E29" s="27">
        <v>8.3269396807821569E-2</v>
      </c>
      <c r="F29" s="27">
        <v>0.5897927479935422</v>
      </c>
      <c r="G29" s="28"/>
      <c r="H29" s="33"/>
      <c r="M29" s="23"/>
      <c r="N29" s="23"/>
      <c r="O29" s="23"/>
    </row>
    <row r="30" spans="1:15" ht="18" customHeight="1" x14ac:dyDescent="0.25">
      <c r="A30" s="113" t="s">
        <v>342</v>
      </c>
      <c r="B30" s="23">
        <v>4337307</v>
      </c>
      <c r="C30" s="23">
        <v>2740903</v>
      </c>
      <c r="D30" s="23">
        <v>2951184</v>
      </c>
      <c r="E30" s="31">
        <v>7.6719606640585233E-2</v>
      </c>
      <c r="F30" s="31">
        <v>0.93563599783273166</v>
      </c>
      <c r="G30" s="28"/>
      <c r="H30" s="33"/>
      <c r="M30" s="23"/>
      <c r="N30" s="23"/>
      <c r="O30" s="23"/>
    </row>
    <row r="31" spans="1:15" ht="18" customHeight="1" x14ac:dyDescent="0.25">
      <c r="A31" s="113" t="s">
        <v>343</v>
      </c>
      <c r="B31" s="23">
        <v>35226</v>
      </c>
      <c r="C31" s="23">
        <v>17532</v>
      </c>
      <c r="D31" s="23">
        <v>21177</v>
      </c>
      <c r="E31" s="31">
        <v>0.20790554414784393</v>
      </c>
      <c r="F31" s="31">
        <v>6.7139031406051805E-3</v>
      </c>
      <c r="G31" s="28"/>
      <c r="H31" s="33"/>
      <c r="M31" s="23"/>
      <c r="N31" s="23"/>
      <c r="O31" s="23"/>
    </row>
    <row r="32" spans="1:15" ht="18" customHeight="1" x14ac:dyDescent="0.25">
      <c r="A32" s="113" t="s">
        <v>344</v>
      </c>
      <c r="B32" s="23">
        <v>366600</v>
      </c>
      <c r="C32" s="23">
        <v>153307</v>
      </c>
      <c r="D32" s="23">
        <v>181840</v>
      </c>
      <c r="E32" s="31">
        <v>0.18611674613683654</v>
      </c>
      <c r="F32" s="31">
        <v>5.7650099026663168E-2</v>
      </c>
      <c r="G32" s="28"/>
      <c r="H32" s="33"/>
      <c r="M32" s="23"/>
      <c r="N32" s="23"/>
      <c r="O32" s="23"/>
    </row>
    <row r="33" spans="1:15" ht="18" customHeight="1" x14ac:dyDescent="0.25">
      <c r="A33" s="26" t="s">
        <v>345</v>
      </c>
      <c r="B33" s="22">
        <v>4721194</v>
      </c>
      <c r="C33" s="22">
        <v>1796618</v>
      </c>
      <c r="D33" s="22">
        <v>2193782</v>
      </c>
      <c r="E33" s="27">
        <v>0.2210620176353571</v>
      </c>
      <c r="F33" s="27">
        <v>0.41020743899287621</v>
      </c>
      <c r="G33" s="28"/>
      <c r="H33" s="33"/>
      <c r="M33" s="23"/>
      <c r="N33" s="23"/>
      <c r="O33" s="23"/>
    </row>
    <row r="34" spans="1:15" ht="18" customHeight="1" x14ac:dyDescent="0.25">
      <c r="A34" s="113" t="s">
        <v>342</v>
      </c>
      <c r="B34" s="23">
        <v>1233393</v>
      </c>
      <c r="C34" s="23">
        <v>388877</v>
      </c>
      <c r="D34" s="23">
        <v>368314</v>
      </c>
      <c r="E34" s="31">
        <v>-5.2877902267297883E-2</v>
      </c>
      <c r="F34" s="31">
        <v>0.16788997265908828</v>
      </c>
      <c r="G34" s="28"/>
      <c r="H34" s="33"/>
      <c r="M34" s="23"/>
      <c r="N34" s="23"/>
      <c r="O34" s="23"/>
    </row>
    <row r="35" spans="1:15" ht="18" customHeight="1" x14ac:dyDescent="0.25">
      <c r="A35" s="113" t="s">
        <v>343</v>
      </c>
      <c r="B35" s="23">
        <v>-817807</v>
      </c>
      <c r="C35" s="23">
        <v>-277305</v>
      </c>
      <c r="D35" s="23">
        <v>-274722</v>
      </c>
      <c r="E35" s="31">
        <v>9.3146535403256341E-3</v>
      </c>
      <c r="F35" s="31">
        <v>-0.12522757502796542</v>
      </c>
      <c r="G35" s="33"/>
      <c r="H35" s="33"/>
      <c r="M35" s="23"/>
      <c r="N35" s="23"/>
      <c r="O35" s="23"/>
    </row>
    <row r="36" spans="1:15" ht="18" customHeight="1" thickBot="1" x14ac:dyDescent="0.3">
      <c r="A36" s="66" t="s">
        <v>344</v>
      </c>
      <c r="B36" s="66">
        <v>4305608</v>
      </c>
      <c r="C36" s="66">
        <v>1685046</v>
      </c>
      <c r="D36" s="66">
        <v>2100190</v>
      </c>
      <c r="E36" s="67">
        <v>0.24636953531238909</v>
      </c>
      <c r="F36" s="67">
        <v>0.95733760236887711</v>
      </c>
      <c r="G36" s="28"/>
      <c r="H36" s="33"/>
      <c r="M36" s="23"/>
      <c r="N36" s="23"/>
      <c r="O36" s="23"/>
    </row>
    <row r="37" spans="1:15" ht="25.5" customHeight="1" thickTop="1" x14ac:dyDescent="0.25">
      <c r="A37" s="297" t="s">
        <v>456</v>
      </c>
      <c r="B37" s="298"/>
      <c r="C37" s="298"/>
      <c r="D37" s="298"/>
      <c r="E37" s="298"/>
      <c r="F37" s="60"/>
      <c r="G37" s="60"/>
      <c r="H37" s="60"/>
      <c r="M37" s="23"/>
      <c r="N37" s="23"/>
      <c r="O37" s="23"/>
    </row>
    <row r="39" spans="1:15" ht="15.9" customHeight="1" x14ac:dyDescent="0.25">
      <c r="A39" s="303"/>
      <c r="B39" s="303"/>
      <c r="C39" s="303"/>
      <c r="D39" s="303"/>
      <c r="E39" s="303"/>
      <c r="F39" s="281"/>
      <c r="G39" s="281"/>
      <c r="H39" s="281"/>
    </row>
    <row r="40" spans="1:15" ht="15.9" customHeight="1" x14ac:dyDescent="0.25"/>
    <row r="41" spans="1:15" ht="15.9" customHeight="1" x14ac:dyDescent="0.25">
      <c r="G41" s="281"/>
    </row>
    <row r="42" spans="1:15" ht="15.9" customHeight="1" x14ac:dyDescent="0.25">
      <c r="H42" s="62"/>
      <c r="I42" s="30"/>
      <c r="J42" s="30"/>
      <c r="K42" s="30"/>
    </row>
    <row r="43" spans="1:15" ht="15.9" customHeight="1" x14ac:dyDescent="0.25">
      <c r="G43" s="281"/>
      <c r="I43" s="30"/>
      <c r="J43" s="30"/>
      <c r="K43" s="30"/>
    </row>
    <row r="44" spans="1:15" ht="15.9" customHeight="1" x14ac:dyDescent="0.25">
      <c r="I44" s="30"/>
      <c r="J44" s="30"/>
      <c r="K44" s="30"/>
    </row>
    <row r="45" spans="1:15" ht="15.9" customHeight="1" x14ac:dyDescent="0.25">
      <c r="G45" s="281"/>
      <c r="I45" s="30"/>
      <c r="J45" s="30"/>
      <c r="K45" s="30"/>
    </row>
    <row r="46" spans="1:15" ht="15.9" customHeight="1" x14ac:dyDescent="0.25">
      <c r="I46" s="30"/>
      <c r="J46" s="30"/>
      <c r="K46" s="30"/>
    </row>
    <row r="47" spans="1:15" ht="15.9" customHeight="1" x14ac:dyDescent="0.25">
      <c r="G47" s="281"/>
      <c r="I47" s="30"/>
      <c r="J47" s="30"/>
      <c r="K47" s="30"/>
    </row>
    <row r="48" spans="1:15" ht="15.9" customHeight="1" x14ac:dyDescent="0.25">
      <c r="I48" s="30"/>
      <c r="J48" s="30"/>
      <c r="K48" s="30"/>
    </row>
    <row r="49" spans="7:11" ht="15.9" customHeight="1" x14ac:dyDescent="0.25">
      <c r="G49" s="281"/>
      <c r="I49" s="30"/>
      <c r="J49" s="30"/>
      <c r="K49" s="30"/>
    </row>
    <row r="50" spans="7:11" ht="15.9" customHeight="1" x14ac:dyDescent="0.25">
      <c r="I50" s="30"/>
      <c r="J50" s="30"/>
      <c r="K50" s="30"/>
    </row>
    <row r="51" spans="7:11" ht="15.9" customHeight="1" x14ac:dyDescent="0.25">
      <c r="G51" s="281"/>
    </row>
    <row r="52" spans="7:11" ht="15.9" customHeight="1" x14ac:dyDescent="0.25">
      <c r="I52" s="30"/>
      <c r="J52" s="30"/>
      <c r="K52" s="30"/>
    </row>
    <row r="53" spans="7:11" ht="15.9" customHeight="1" x14ac:dyDescent="0.25">
      <c r="G53" s="281"/>
      <c r="I53" s="30"/>
      <c r="J53" s="30"/>
      <c r="K53" s="30"/>
    </row>
    <row r="54" spans="7:11" ht="15.9" customHeight="1" x14ac:dyDescent="0.25">
      <c r="I54" s="30"/>
      <c r="J54" s="30"/>
      <c r="K54" s="30"/>
    </row>
    <row r="55" spans="7:11" ht="15.9" customHeight="1" x14ac:dyDescent="0.25">
      <c r="G55" s="281"/>
      <c r="I55" s="30"/>
      <c r="J55" s="30"/>
      <c r="K55" s="30"/>
    </row>
    <row r="56" spans="7:11" ht="15.9" customHeight="1" x14ac:dyDescent="0.25">
      <c r="I56" s="30"/>
      <c r="J56" s="30"/>
      <c r="K56" s="30"/>
    </row>
    <row r="57" spans="7:11" ht="15.9" customHeight="1" x14ac:dyDescent="0.25">
      <c r="G57" s="281"/>
      <c r="I57" s="30"/>
      <c r="J57" s="30"/>
      <c r="K57" s="30"/>
    </row>
    <row r="58" spans="7:11" ht="15.9" customHeight="1" x14ac:dyDescent="0.25">
      <c r="I58" s="30"/>
      <c r="J58" s="30"/>
      <c r="K58" s="30"/>
    </row>
    <row r="59" spans="7:11" ht="15.9" customHeight="1" x14ac:dyDescent="0.25">
      <c r="I59" s="30"/>
      <c r="J59" s="30"/>
      <c r="K59" s="30"/>
    </row>
    <row r="60" spans="7:11" ht="15.9" customHeight="1" x14ac:dyDescent="0.25">
      <c r="G60" s="281"/>
      <c r="I60" s="30"/>
      <c r="J60" s="30"/>
      <c r="K60" s="30"/>
    </row>
    <row r="61" spans="7:11" ht="15.9" customHeight="1" x14ac:dyDescent="0.25"/>
    <row r="62" spans="7:11" ht="15.9" customHeight="1" x14ac:dyDescent="0.25">
      <c r="G62" s="281"/>
      <c r="I62" s="30"/>
      <c r="J62" s="30"/>
      <c r="K62" s="30"/>
    </row>
    <row r="63" spans="7:11" ht="15.9" customHeight="1" x14ac:dyDescent="0.25">
      <c r="I63" s="30"/>
      <c r="J63" s="30"/>
      <c r="K63" s="30"/>
    </row>
    <row r="64" spans="7:11" ht="15.9" customHeight="1" x14ac:dyDescent="0.25">
      <c r="G64" s="281"/>
      <c r="I64" s="30"/>
      <c r="J64" s="30"/>
      <c r="K64" s="30"/>
    </row>
    <row r="65" spans="1:11" ht="15.9" customHeight="1" x14ac:dyDescent="0.25">
      <c r="I65" s="30"/>
      <c r="J65" s="30"/>
      <c r="K65" s="30"/>
    </row>
    <row r="66" spans="1:11" ht="15.9" customHeight="1" x14ac:dyDescent="0.25">
      <c r="G66" s="281"/>
      <c r="I66" s="30"/>
      <c r="J66" s="30"/>
      <c r="K66" s="30"/>
    </row>
    <row r="67" spans="1:11" ht="15.9" customHeight="1" x14ac:dyDescent="0.25">
      <c r="I67" s="30"/>
      <c r="J67" s="30"/>
      <c r="K67" s="30"/>
    </row>
    <row r="68" spans="1:11" ht="15.9" customHeight="1" x14ac:dyDescent="0.25">
      <c r="G68" s="281"/>
      <c r="I68" s="30"/>
      <c r="J68" s="30"/>
      <c r="K68" s="30"/>
    </row>
    <row r="69" spans="1:11" ht="15.9" customHeight="1" x14ac:dyDescent="0.25">
      <c r="I69" s="30"/>
      <c r="J69" s="30"/>
      <c r="K69" s="30"/>
    </row>
    <row r="70" spans="1:11" ht="15.9" customHeight="1" x14ac:dyDescent="0.25">
      <c r="G70" s="281"/>
      <c r="I70" s="30"/>
      <c r="J70" s="30"/>
      <c r="K70" s="30"/>
    </row>
    <row r="71" spans="1:11" ht="15.9" customHeight="1" x14ac:dyDescent="0.25"/>
    <row r="72" spans="1:11" ht="15.9" customHeight="1" x14ac:dyDescent="0.25">
      <c r="G72" s="281"/>
    </row>
    <row r="73" spans="1:11" ht="15.9" customHeight="1" x14ac:dyDescent="0.25"/>
    <row r="74" spans="1:11" ht="15.9" customHeight="1" x14ac:dyDescent="0.25">
      <c r="G74" s="281"/>
    </row>
    <row r="75" spans="1:11" ht="15.9" customHeight="1" x14ac:dyDescent="0.25"/>
    <row r="76" spans="1:11" ht="15.9" customHeight="1" x14ac:dyDescent="0.25">
      <c r="G76" s="281"/>
    </row>
    <row r="77" spans="1:11" ht="15.9" customHeight="1" x14ac:dyDescent="0.25"/>
    <row r="78" spans="1:11" ht="15.9" customHeight="1" x14ac:dyDescent="0.25">
      <c r="G78" s="281"/>
    </row>
    <row r="79" spans="1:11" ht="15.9" customHeight="1" x14ac:dyDescent="0.25">
      <c r="A79" s="29"/>
      <c r="B79" s="29"/>
      <c r="C79" s="29"/>
      <c r="D79" s="29"/>
      <c r="E79" s="29"/>
    </row>
    <row r="80" spans="1:11" ht="15.9" customHeight="1" thickBot="1" x14ac:dyDescent="0.3">
      <c r="A80" s="100"/>
      <c r="B80" s="100"/>
      <c r="C80" s="100"/>
      <c r="D80" s="100"/>
      <c r="E80" s="100"/>
      <c r="F80" s="100"/>
    </row>
    <row r="81" spans="1:6" ht="26.25" customHeight="1" thickTop="1" x14ac:dyDescent="0.25">
      <c r="A81" s="301"/>
      <c r="B81" s="302"/>
      <c r="C81" s="302"/>
      <c r="D81" s="302"/>
      <c r="E81" s="302"/>
      <c r="F81" s="29"/>
    </row>
  </sheetData>
  <mergeCells count="13">
    <mergeCell ref="A17:F17"/>
    <mergeCell ref="A7:F7"/>
    <mergeCell ref="C5:D5"/>
    <mergeCell ref="A81:E81"/>
    <mergeCell ref="A37:E37"/>
    <mergeCell ref="A39:E39"/>
    <mergeCell ref="A27:F27"/>
    <mergeCell ref="B5:B6"/>
    <mergeCell ref="A1:F1"/>
    <mergeCell ref="A2:F2"/>
    <mergeCell ref="A3:F3"/>
    <mergeCell ref="A4:F4"/>
    <mergeCell ref="N4:O4"/>
  </mergeCells>
  <phoneticPr fontId="0" type="noConversion"/>
  <printOptions horizontalCentered="1" verticalCentered="1"/>
  <pageMargins left="0.78740157480314965" right="0.78740157480314965" top="1.4566929133858268" bottom="0.78740157480314965" header="0" footer="0.59055118110236227"/>
  <pageSetup scale="85" orientation="portrait" r:id="rId1"/>
  <headerFooter alignWithMargins="0">
    <oddFooter>&amp;C&amp;P</oddFooter>
  </headerFooter>
  <rowBreaks count="1" manualBreakCount="1">
    <brk id="37" max="5" man="1"/>
  </rowBreaks>
  <colBreaks count="1" manualBreakCount="1">
    <brk id="7" max="74"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outlinePr summaryBelow="0"/>
  </sheetPr>
  <dimension ref="A1:IV83"/>
  <sheetViews>
    <sheetView view="pageBreakPreview" zoomScale="80" zoomScaleNormal="100" zoomScaleSheetLayoutView="80" workbookViewId="0">
      <selection sqref="A1:XFD1048576"/>
    </sheetView>
  </sheetViews>
  <sheetFormatPr baseColWidth="10" defaultColWidth="11.44140625" defaultRowHeight="11.4" x14ac:dyDescent="0.2"/>
  <cols>
    <col min="1" max="1" width="34.6640625" style="68" customWidth="1"/>
    <col min="2" max="2" width="13.6640625" style="68" customWidth="1"/>
    <col min="3" max="3" width="13.5546875" style="84" customWidth="1"/>
    <col min="4" max="4" width="11.6640625" style="68" customWidth="1"/>
    <col min="5" max="5" width="12.88671875" style="68" customWidth="1"/>
    <col min="6" max="6" width="12.6640625" style="68" customWidth="1"/>
    <col min="7" max="7" width="17.44140625" style="68" customWidth="1"/>
    <col min="8" max="8" width="13.88671875" style="68" bestFit="1" customWidth="1"/>
    <col min="9" max="9" width="15.33203125" style="68" bestFit="1" customWidth="1"/>
    <col min="10" max="16384" width="11.44140625" style="68"/>
  </cols>
  <sheetData>
    <row r="1" spans="1:256" ht="15.9" customHeight="1" x14ac:dyDescent="0.2">
      <c r="A1" s="294" t="s">
        <v>476</v>
      </c>
      <c r="B1" s="294"/>
      <c r="C1" s="294"/>
      <c r="D1" s="294"/>
      <c r="U1" s="69"/>
      <c r="V1" s="69"/>
      <c r="W1" s="69"/>
      <c r="X1" s="69"/>
      <c r="Y1" s="69"/>
      <c r="Z1" s="69"/>
    </row>
    <row r="2" spans="1:256" ht="15.9" customHeight="1" x14ac:dyDescent="0.2">
      <c r="A2" s="291" t="s">
        <v>151</v>
      </c>
      <c r="B2" s="291"/>
      <c r="C2" s="291"/>
      <c r="D2" s="291"/>
      <c r="E2" s="69"/>
      <c r="F2" s="69"/>
      <c r="G2" s="69"/>
      <c r="H2" s="69"/>
      <c r="I2" s="69"/>
      <c r="J2" s="69"/>
      <c r="K2" s="69"/>
      <c r="L2" s="69"/>
      <c r="M2" s="69"/>
      <c r="N2" s="69"/>
      <c r="O2" s="69"/>
      <c r="P2" s="69"/>
      <c r="Q2" s="304"/>
      <c r="R2" s="304"/>
      <c r="S2" s="304"/>
      <c r="T2" s="304"/>
      <c r="U2" s="69"/>
      <c r="V2" s="69" t="s">
        <v>170</v>
      </c>
      <c r="W2" s="69"/>
      <c r="X2" s="69"/>
      <c r="Y2" s="69"/>
      <c r="Z2" s="69"/>
      <c r="AA2" s="282"/>
      <c r="AB2" s="282"/>
      <c r="AC2" s="304"/>
      <c r="AD2" s="304"/>
      <c r="AE2" s="304"/>
      <c r="AF2" s="304"/>
      <c r="AG2" s="304"/>
      <c r="AH2" s="304"/>
      <c r="AI2" s="304"/>
      <c r="AJ2" s="304"/>
      <c r="AK2" s="304"/>
      <c r="AL2" s="304"/>
      <c r="AM2" s="304"/>
      <c r="AN2" s="304"/>
      <c r="AO2" s="304"/>
      <c r="AP2" s="304"/>
      <c r="AQ2" s="304"/>
      <c r="AR2" s="304"/>
      <c r="AS2" s="304"/>
      <c r="AT2" s="304"/>
      <c r="AU2" s="304"/>
      <c r="AV2" s="304"/>
      <c r="AW2" s="304"/>
      <c r="AX2" s="304"/>
      <c r="AY2" s="304"/>
      <c r="AZ2" s="304"/>
      <c r="BA2" s="304"/>
      <c r="BB2" s="304"/>
      <c r="BC2" s="304"/>
      <c r="BD2" s="304"/>
      <c r="BE2" s="304"/>
      <c r="BF2" s="304"/>
      <c r="BG2" s="304"/>
      <c r="BH2" s="304"/>
      <c r="BI2" s="304"/>
      <c r="BJ2" s="304"/>
      <c r="BK2" s="304"/>
      <c r="BL2" s="304"/>
      <c r="BM2" s="304"/>
      <c r="BN2" s="304"/>
      <c r="BO2" s="304"/>
      <c r="BP2" s="304"/>
      <c r="BQ2" s="304"/>
      <c r="BR2" s="304"/>
      <c r="BS2" s="304"/>
      <c r="BT2" s="304"/>
      <c r="BU2" s="304"/>
      <c r="BV2" s="304"/>
      <c r="BW2" s="304"/>
      <c r="BX2" s="304"/>
      <c r="BY2" s="304"/>
      <c r="BZ2" s="304"/>
      <c r="CA2" s="304"/>
      <c r="CB2" s="304"/>
      <c r="CC2" s="304"/>
      <c r="CD2" s="304"/>
      <c r="CE2" s="304"/>
      <c r="CF2" s="304"/>
      <c r="CG2" s="304"/>
      <c r="CH2" s="304"/>
      <c r="CI2" s="304"/>
      <c r="CJ2" s="304"/>
      <c r="CK2" s="304"/>
      <c r="CL2" s="304"/>
      <c r="CM2" s="304"/>
      <c r="CN2" s="304"/>
      <c r="CO2" s="304"/>
      <c r="CP2" s="304"/>
      <c r="CQ2" s="304"/>
      <c r="CR2" s="304"/>
      <c r="CS2" s="304"/>
      <c r="CT2" s="304"/>
      <c r="CU2" s="304"/>
      <c r="CV2" s="304"/>
      <c r="CW2" s="304"/>
      <c r="CX2" s="304"/>
      <c r="CY2" s="304"/>
      <c r="CZ2" s="304"/>
      <c r="DA2" s="304"/>
      <c r="DB2" s="304"/>
      <c r="DC2" s="304"/>
      <c r="DD2" s="304"/>
      <c r="DE2" s="304"/>
      <c r="DF2" s="304"/>
      <c r="DG2" s="304"/>
      <c r="DH2" s="304"/>
      <c r="DI2" s="304"/>
      <c r="DJ2" s="304"/>
      <c r="DK2" s="304"/>
      <c r="DL2" s="304"/>
      <c r="DM2" s="304"/>
      <c r="DN2" s="304"/>
      <c r="DO2" s="304"/>
      <c r="DP2" s="304"/>
      <c r="DQ2" s="304"/>
      <c r="DR2" s="304"/>
      <c r="DS2" s="304"/>
      <c r="DT2" s="304"/>
      <c r="DU2" s="304"/>
      <c r="DV2" s="304"/>
      <c r="DW2" s="304"/>
      <c r="DX2" s="304"/>
      <c r="DY2" s="304"/>
      <c r="DZ2" s="304"/>
      <c r="EA2" s="304"/>
      <c r="EB2" s="304"/>
      <c r="EC2" s="304"/>
      <c r="ED2" s="304"/>
      <c r="EE2" s="304"/>
      <c r="EF2" s="304"/>
      <c r="EG2" s="304"/>
      <c r="EH2" s="304"/>
      <c r="EI2" s="304"/>
      <c r="EJ2" s="304"/>
      <c r="EK2" s="304"/>
      <c r="EL2" s="304"/>
      <c r="EM2" s="304"/>
      <c r="EN2" s="304"/>
      <c r="EO2" s="304"/>
      <c r="EP2" s="304"/>
      <c r="EQ2" s="304"/>
      <c r="ER2" s="304"/>
      <c r="ES2" s="304"/>
      <c r="ET2" s="304"/>
      <c r="EU2" s="304"/>
      <c r="EV2" s="304"/>
      <c r="EW2" s="304"/>
      <c r="EX2" s="304"/>
      <c r="EY2" s="304"/>
      <c r="EZ2" s="304"/>
      <c r="FA2" s="304"/>
      <c r="FB2" s="304"/>
      <c r="FC2" s="304"/>
      <c r="FD2" s="304"/>
      <c r="FE2" s="304"/>
      <c r="FF2" s="304"/>
      <c r="FG2" s="304"/>
      <c r="FH2" s="304"/>
      <c r="FI2" s="304"/>
      <c r="FJ2" s="304"/>
      <c r="FK2" s="304"/>
      <c r="FL2" s="304"/>
      <c r="FM2" s="304"/>
      <c r="FN2" s="304"/>
      <c r="FO2" s="304"/>
      <c r="FP2" s="304"/>
      <c r="FQ2" s="304"/>
      <c r="FR2" s="304"/>
      <c r="FS2" s="304"/>
      <c r="FT2" s="304"/>
      <c r="FU2" s="304"/>
      <c r="FV2" s="304"/>
      <c r="FW2" s="304"/>
      <c r="FX2" s="304"/>
      <c r="FY2" s="304"/>
      <c r="FZ2" s="304"/>
      <c r="GA2" s="304"/>
      <c r="GB2" s="304"/>
      <c r="GC2" s="304"/>
      <c r="GD2" s="304"/>
      <c r="GE2" s="304"/>
      <c r="GF2" s="304"/>
      <c r="GG2" s="304"/>
      <c r="GH2" s="304"/>
      <c r="GI2" s="304"/>
      <c r="GJ2" s="304"/>
      <c r="GK2" s="304"/>
      <c r="GL2" s="304"/>
      <c r="GM2" s="304"/>
      <c r="GN2" s="304"/>
      <c r="GO2" s="304"/>
      <c r="GP2" s="304"/>
      <c r="GQ2" s="304"/>
      <c r="GR2" s="304"/>
      <c r="GS2" s="304"/>
      <c r="GT2" s="304"/>
      <c r="GU2" s="304"/>
      <c r="GV2" s="304"/>
      <c r="GW2" s="304"/>
      <c r="GX2" s="304"/>
      <c r="GY2" s="304"/>
      <c r="GZ2" s="304"/>
      <c r="HA2" s="304"/>
      <c r="HB2" s="304"/>
      <c r="HC2" s="304"/>
      <c r="HD2" s="304"/>
      <c r="HE2" s="304"/>
      <c r="HF2" s="304"/>
      <c r="HG2" s="304"/>
      <c r="HH2" s="304"/>
      <c r="HI2" s="304"/>
      <c r="HJ2" s="304"/>
      <c r="HK2" s="304"/>
      <c r="HL2" s="304"/>
      <c r="HM2" s="304"/>
      <c r="HN2" s="304"/>
      <c r="HO2" s="304"/>
      <c r="HP2" s="304"/>
      <c r="HQ2" s="304"/>
      <c r="HR2" s="304"/>
      <c r="HS2" s="304"/>
      <c r="HT2" s="304"/>
      <c r="HU2" s="304"/>
      <c r="HV2" s="304"/>
      <c r="HW2" s="304"/>
      <c r="HX2" s="304"/>
      <c r="HY2" s="304"/>
      <c r="HZ2" s="304"/>
      <c r="IA2" s="304"/>
      <c r="IB2" s="304"/>
      <c r="IC2" s="304"/>
      <c r="ID2" s="304"/>
      <c r="IE2" s="304"/>
      <c r="IF2" s="304"/>
      <c r="IG2" s="304"/>
      <c r="IH2" s="304"/>
      <c r="II2" s="304"/>
      <c r="IJ2" s="304"/>
      <c r="IK2" s="304"/>
      <c r="IL2" s="304"/>
      <c r="IM2" s="304"/>
      <c r="IN2" s="304"/>
      <c r="IO2" s="304"/>
      <c r="IP2" s="304"/>
      <c r="IQ2" s="304"/>
      <c r="IR2" s="304"/>
      <c r="IS2" s="304"/>
      <c r="IT2" s="304"/>
      <c r="IU2" s="304"/>
      <c r="IV2" s="304"/>
    </row>
    <row r="3" spans="1:256" ht="15.9" customHeight="1" thickBot="1" x14ac:dyDescent="0.25">
      <c r="A3" s="310" t="s">
        <v>245</v>
      </c>
      <c r="B3" s="310"/>
      <c r="C3" s="310"/>
      <c r="D3" s="310"/>
      <c r="E3" s="69"/>
      <c r="F3" s="69"/>
      <c r="M3" s="69"/>
      <c r="N3" s="69"/>
      <c r="O3" s="69"/>
      <c r="P3" s="69"/>
      <c r="Q3" s="304"/>
      <c r="R3" s="304"/>
      <c r="S3" s="304"/>
      <c r="T3" s="304"/>
      <c r="U3" s="69"/>
      <c r="V3" s="69"/>
      <c r="W3" s="69"/>
      <c r="X3" s="69"/>
      <c r="Y3" s="69"/>
      <c r="Z3" s="69"/>
      <c r="AA3" s="282"/>
      <c r="AB3" s="282"/>
      <c r="AC3" s="304"/>
      <c r="AD3" s="304"/>
      <c r="AE3" s="304"/>
      <c r="AF3" s="304"/>
      <c r="AG3" s="304"/>
      <c r="AH3" s="304"/>
      <c r="AI3" s="304"/>
      <c r="AJ3" s="304"/>
      <c r="AK3" s="304"/>
      <c r="AL3" s="304"/>
      <c r="AM3" s="304"/>
      <c r="AN3" s="304"/>
      <c r="AO3" s="304"/>
      <c r="AP3" s="304"/>
      <c r="AQ3" s="304"/>
      <c r="AR3" s="304"/>
      <c r="AS3" s="304"/>
      <c r="AT3" s="304"/>
      <c r="AU3" s="304"/>
      <c r="AV3" s="304"/>
      <c r="AW3" s="304"/>
      <c r="AX3" s="304"/>
      <c r="AY3" s="304"/>
      <c r="AZ3" s="304"/>
      <c r="BA3" s="304"/>
      <c r="BB3" s="304"/>
      <c r="BC3" s="304"/>
      <c r="BD3" s="304"/>
      <c r="BE3" s="304"/>
      <c r="BF3" s="304"/>
      <c r="BG3" s="304"/>
      <c r="BH3" s="304"/>
      <c r="BI3" s="304"/>
      <c r="BJ3" s="304"/>
      <c r="BK3" s="304"/>
      <c r="BL3" s="304"/>
      <c r="BM3" s="304"/>
      <c r="BN3" s="304"/>
      <c r="BO3" s="304"/>
      <c r="BP3" s="304"/>
      <c r="BQ3" s="304"/>
      <c r="BR3" s="304"/>
      <c r="BS3" s="304"/>
      <c r="BT3" s="304"/>
      <c r="BU3" s="304"/>
      <c r="BV3" s="304"/>
      <c r="BW3" s="304"/>
      <c r="BX3" s="304"/>
      <c r="BY3" s="304"/>
      <c r="BZ3" s="304"/>
      <c r="CA3" s="304"/>
      <c r="CB3" s="304"/>
      <c r="CC3" s="304"/>
      <c r="CD3" s="304"/>
      <c r="CE3" s="304"/>
      <c r="CF3" s="304"/>
      <c r="CG3" s="304"/>
      <c r="CH3" s="304"/>
      <c r="CI3" s="304"/>
      <c r="CJ3" s="304"/>
      <c r="CK3" s="304"/>
      <c r="CL3" s="304"/>
      <c r="CM3" s="304"/>
      <c r="CN3" s="304"/>
      <c r="CO3" s="304"/>
      <c r="CP3" s="304"/>
      <c r="CQ3" s="304"/>
      <c r="CR3" s="304"/>
      <c r="CS3" s="304"/>
      <c r="CT3" s="304"/>
      <c r="CU3" s="304"/>
      <c r="CV3" s="304"/>
      <c r="CW3" s="304"/>
      <c r="CX3" s="304"/>
      <c r="CY3" s="304"/>
      <c r="CZ3" s="304"/>
      <c r="DA3" s="304"/>
      <c r="DB3" s="304"/>
      <c r="DC3" s="304"/>
      <c r="DD3" s="304"/>
      <c r="DE3" s="304"/>
      <c r="DF3" s="304"/>
      <c r="DG3" s="304"/>
      <c r="DH3" s="304"/>
      <c r="DI3" s="304"/>
      <c r="DJ3" s="304"/>
      <c r="DK3" s="304"/>
      <c r="DL3" s="304"/>
      <c r="DM3" s="304"/>
      <c r="DN3" s="304"/>
      <c r="DO3" s="304"/>
      <c r="DP3" s="304"/>
      <c r="DQ3" s="304"/>
      <c r="DR3" s="304"/>
      <c r="DS3" s="304"/>
      <c r="DT3" s="304"/>
      <c r="DU3" s="304"/>
      <c r="DV3" s="304"/>
      <c r="DW3" s="304"/>
      <c r="DX3" s="304"/>
      <c r="DY3" s="304"/>
      <c r="DZ3" s="304"/>
      <c r="EA3" s="304"/>
      <c r="EB3" s="304"/>
      <c r="EC3" s="304"/>
      <c r="ED3" s="304"/>
      <c r="EE3" s="304"/>
      <c r="EF3" s="304"/>
      <c r="EG3" s="304"/>
      <c r="EH3" s="304"/>
      <c r="EI3" s="304"/>
      <c r="EJ3" s="304"/>
      <c r="EK3" s="304"/>
      <c r="EL3" s="304"/>
      <c r="EM3" s="304"/>
      <c r="EN3" s="304"/>
      <c r="EO3" s="304"/>
      <c r="EP3" s="304"/>
      <c r="EQ3" s="304"/>
      <c r="ER3" s="304"/>
      <c r="ES3" s="304"/>
      <c r="ET3" s="304"/>
      <c r="EU3" s="304"/>
      <c r="EV3" s="304"/>
      <c r="EW3" s="304"/>
      <c r="EX3" s="304"/>
      <c r="EY3" s="304"/>
      <c r="EZ3" s="304"/>
      <c r="FA3" s="304"/>
      <c r="FB3" s="304"/>
      <c r="FC3" s="304"/>
      <c r="FD3" s="304"/>
      <c r="FE3" s="304"/>
      <c r="FF3" s="304"/>
      <c r="FG3" s="304"/>
      <c r="FH3" s="304"/>
      <c r="FI3" s="304"/>
      <c r="FJ3" s="304"/>
      <c r="FK3" s="304"/>
      <c r="FL3" s="304"/>
      <c r="FM3" s="304"/>
      <c r="FN3" s="304"/>
      <c r="FO3" s="304"/>
      <c r="FP3" s="304"/>
      <c r="FQ3" s="304"/>
      <c r="FR3" s="304"/>
      <c r="FS3" s="304"/>
      <c r="FT3" s="304"/>
      <c r="FU3" s="304"/>
      <c r="FV3" s="304"/>
      <c r="FW3" s="304"/>
      <c r="FX3" s="304"/>
      <c r="FY3" s="304"/>
      <c r="FZ3" s="304"/>
      <c r="GA3" s="304"/>
      <c r="GB3" s="304"/>
      <c r="GC3" s="304"/>
      <c r="GD3" s="304"/>
      <c r="GE3" s="304"/>
      <c r="GF3" s="304"/>
      <c r="GG3" s="304"/>
      <c r="GH3" s="304"/>
      <c r="GI3" s="304"/>
      <c r="GJ3" s="304"/>
      <c r="GK3" s="304"/>
      <c r="GL3" s="304"/>
      <c r="GM3" s="304"/>
      <c r="GN3" s="304"/>
      <c r="GO3" s="304"/>
      <c r="GP3" s="304"/>
      <c r="GQ3" s="304"/>
      <c r="GR3" s="304"/>
      <c r="GS3" s="304"/>
      <c r="GT3" s="304"/>
      <c r="GU3" s="304"/>
      <c r="GV3" s="304"/>
      <c r="GW3" s="304"/>
      <c r="GX3" s="304"/>
      <c r="GY3" s="304"/>
      <c r="GZ3" s="304"/>
      <c r="HA3" s="304"/>
      <c r="HB3" s="304"/>
      <c r="HC3" s="304"/>
      <c r="HD3" s="304"/>
      <c r="HE3" s="304"/>
      <c r="HF3" s="304"/>
      <c r="HG3" s="304"/>
      <c r="HH3" s="304"/>
      <c r="HI3" s="304"/>
      <c r="HJ3" s="304"/>
      <c r="HK3" s="304"/>
      <c r="HL3" s="304"/>
      <c r="HM3" s="304"/>
      <c r="HN3" s="304"/>
      <c r="HO3" s="304"/>
      <c r="HP3" s="304"/>
      <c r="HQ3" s="304"/>
      <c r="HR3" s="304"/>
      <c r="HS3" s="304"/>
      <c r="HT3" s="304"/>
      <c r="HU3" s="304"/>
      <c r="HV3" s="304"/>
      <c r="HW3" s="304"/>
      <c r="HX3" s="304"/>
      <c r="HY3" s="304"/>
      <c r="HZ3" s="304"/>
      <c r="IA3" s="304"/>
      <c r="IB3" s="304"/>
      <c r="IC3" s="304"/>
      <c r="ID3" s="304"/>
      <c r="IE3" s="304"/>
      <c r="IF3" s="304"/>
      <c r="IG3" s="304"/>
      <c r="IH3" s="304"/>
      <c r="II3" s="304"/>
      <c r="IJ3" s="304"/>
      <c r="IK3" s="304"/>
      <c r="IL3" s="304"/>
      <c r="IM3" s="304"/>
      <c r="IN3" s="304"/>
      <c r="IO3" s="304"/>
      <c r="IP3" s="304"/>
      <c r="IQ3" s="304"/>
      <c r="IR3" s="304"/>
      <c r="IS3" s="304"/>
      <c r="IT3" s="304"/>
      <c r="IU3" s="304"/>
      <c r="IV3" s="304"/>
    </row>
    <row r="4" spans="1:256" s="69" customFormat="1" ht="14.1" customHeight="1" thickTop="1" x14ac:dyDescent="0.25">
      <c r="A4" s="38" t="s">
        <v>152</v>
      </c>
      <c r="B4" s="64" t="s">
        <v>4</v>
      </c>
      <c r="C4" s="64" t="s">
        <v>5</v>
      </c>
      <c r="D4" s="64" t="s">
        <v>33</v>
      </c>
      <c r="U4" s="68"/>
      <c r="V4" s="68" t="s">
        <v>32</v>
      </c>
      <c r="W4" s="70">
        <v>7983431</v>
      </c>
      <c r="X4" s="71">
        <v>100</v>
      </c>
      <c r="Y4" s="68"/>
      <c r="Z4" s="68"/>
    </row>
    <row r="5" spans="1:256" s="69" customFormat="1" ht="14.1" customHeight="1" thickBot="1" x14ac:dyDescent="0.3">
      <c r="A5" s="65"/>
      <c r="B5" s="39"/>
      <c r="C5" s="250"/>
      <c r="D5" s="39"/>
      <c r="E5" s="73"/>
      <c r="F5" s="73"/>
      <c r="U5" s="68"/>
      <c r="V5" s="68" t="s">
        <v>38</v>
      </c>
      <c r="W5" s="70">
        <v>3609517.6421300019</v>
      </c>
      <c r="X5" s="74">
        <v>45.212611496610947</v>
      </c>
      <c r="Y5" s="68"/>
      <c r="Z5" s="68"/>
    </row>
    <row r="6" spans="1:256" ht="14.1" customHeight="1" thickTop="1" x14ac:dyDescent="0.2">
      <c r="A6" s="309" t="s">
        <v>35</v>
      </c>
      <c r="B6" s="309"/>
      <c r="C6" s="309"/>
      <c r="D6" s="309"/>
      <c r="E6" s="69"/>
      <c r="F6" s="69"/>
      <c r="V6" s="68" t="s">
        <v>36</v>
      </c>
      <c r="W6" s="70">
        <v>275278.45106999995</v>
      </c>
      <c r="X6" s="74">
        <v>3.448122130322163</v>
      </c>
    </row>
    <row r="7" spans="1:256" ht="14.1" customHeight="1" x14ac:dyDescent="0.25">
      <c r="A7" s="251">
        <v>2017</v>
      </c>
      <c r="B7" s="252">
        <v>6009672.7213199986</v>
      </c>
      <c r="C7" s="169">
        <v>437421.82634999941</v>
      </c>
      <c r="D7" s="252">
        <v>5572250.8949699989</v>
      </c>
      <c r="E7" s="75"/>
      <c r="F7" s="75"/>
      <c r="V7" s="68" t="s">
        <v>37</v>
      </c>
      <c r="W7" s="70">
        <v>2011000.0780500001</v>
      </c>
      <c r="X7" s="74">
        <v>25.189671934911196</v>
      </c>
    </row>
    <row r="8" spans="1:256" ht="14.1" customHeight="1" x14ac:dyDescent="0.25">
      <c r="A8" s="253" t="s">
        <v>500</v>
      </c>
      <c r="B8" s="252">
        <v>2731626.1118099983</v>
      </c>
      <c r="C8" s="169">
        <v>187516.55165000015</v>
      </c>
      <c r="D8" s="252">
        <v>2544109.560159998</v>
      </c>
      <c r="E8" s="75"/>
      <c r="F8" s="75"/>
      <c r="V8" s="68" t="s">
        <v>39</v>
      </c>
      <c r="W8" s="70">
        <v>1335589.1402499992</v>
      </c>
      <c r="X8" s="74">
        <v>16.729513166081091</v>
      </c>
    </row>
    <row r="9" spans="1:256" ht="14.1" customHeight="1" x14ac:dyDescent="0.25">
      <c r="A9" s="253" t="s">
        <v>501</v>
      </c>
      <c r="B9" s="252">
        <v>3609517.6421300019</v>
      </c>
      <c r="C9" s="169">
        <v>215536.31921999992</v>
      </c>
      <c r="D9" s="252">
        <v>3393981.322910002</v>
      </c>
      <c r="E9" s="75"/>
      <c r="F9" s="75"/>
      <c r="V9" s="68" t="s">
        <v>40</v>
      </c>
      <c r="W9" s="70">
        <v>752045.6884999983</v>
      </c>
      <c r="X9" s="74">
        <v>9.4200812720746043</v>
      </c>
    </row>
    <row r="10" spans="1:256" ht="14.1" customHeight="1" x14ac:dyDescent="0.25">
      <c r="A10" s="168" t="s">
        <v>502</v>
      </c>
      <c r="B10" s="256">
        <v>32.138056029135889</v>
      </c>
      <c r="C10" s="256">
        <v>14.942556976142928</v>
      </c>
      <c r="D10" s="256">
        <v>33.405470269784907</v>
      </c>
      <c r="E10" s="77"/>
      <c r="F10" s="77"/>
      <c r="V10" s="69" t="s">
        <v>171</v>
      </c>
    </row>
    <row r="11" spans="1:256" ht="14.1" customHeight="1" x14ac:dyDescent="0.25">
      <c r="A11" s="168"/>
      <c r="B11" s="254"/>
      <c r="C11" s="255"/>
      <c r="D11" s="254"/>
      <c r="E11" s="77"/>
      <c r="F11" s="77"/>
      <c r="G11"/>
      <c r="H11"/>
      <c r="I11"/>
      <c r="V11" s="68" t="s">
        <v>34</v>
      </c>
      <c r="W11" s="70">
        <v>2635449.0000000005</v>
      </c>
      <c r="X11" s="71">
        <v>100</v>
      </c>
    </row>
    <row r="12" spans="1:256" ht="14.1" customHeight="1" x14ac:dyDescent="0.25">
      <c r="A12" s="309" t="s">
        <v>413</v>
      </c>
      <c r="B12" s="309"/>
      <c r="C12" s="309"/>
      <c r="D12" s="309"/>
      <c r="E12" s="69"/>
      <c r="F12" s="69"/>
      <c r="G12"/>
      <c r="H12"/>
      <c r="I12"/>
      <c r="V12" s="68" t="s">
        <v>38</v>
      </c>
      <c r="W12" s="70">
        <v>215536.31921999992</v>
      </c>
      <c r="X12" s="74">
        <v>8.1783528810460719</v>
      </c>
    </row>
    <row r="13" spans="1:256" ht="14.1" customHeight="1" x14ac:dyDescent="0.25">
      <c r="A13" s="251">
        <v>2017</v>
      </c>
      <c r="B13" s="252">
        <v>2840055.4041000013</v>
      </c>
      <c r="C13" s="169">
        <v>738851.32229999988</v>
      </c>
      <c r="D13" s="252">
        <v>2101204.0818000017</v>
      </c>
      <c r="E13" s="75"/>
      <c r="F13" s="75"/>
      <c r="G13"/>
      <c r="H13"/>
      <c r="I13"/>
      <c r="V13" s="68" t="s">
        <v>36</v>
      </c>
      <c r="W13" s="70">
        <v>1270517.8627399995</v>
      </c>
      <c r="X13" s="74">
        <v>48.208781985156961</v>
      </c>
    </row>
    <row r="14" spans="1:256" ht="14.1" customHeight="1" x14ac:dyDescent="0.25">
      <c r="A14" s="253" t="s">
        <v>500</v>
      </c>
      <c r="B14" s="252">
        <v>1160174.3750599995</v>
      </c>
      <c r="C14" s="169">
        <v>288629.79238999996</v>
      </c>
      <c r="D14" s="252">
        <v>871544.58266999957</v>
      </c>
      <c r="E14" s="75"/>
      <c r="F14" s="75"/>
      <c r="G14"/>
      <c r="H14"/>
      <c r="I14"/>
      <c r="V14" s="68" t="s">
        <v>37</v>
      </c>
      <c r="W14" s="70">
        <v>489505.32283999969</v>
      </c>
      <c r="X14" s="74">
        <v>18.573887138017074</v>
      </c>
    </row>
    <row r="15" spans="1:256" ht="14.1" customHeight="1" x14ac:dyDescent="0.25">
      <c r="A15" s="253" t="s">
        <v>501</v>
      </c>
      <c r="B15" s="252">
        <v>1335589.1402499992</v>
      </c>
      <c r="C15" s="169">
        <v>388589.72250000003</v>
      </c>
      <c r="D15" s="252">
        <v>946999.41774999921</v>
      </c>
      <c r="E15" s="75"/>
      <c r="F15" s="75"/>
      <c r="G15"/>
      <c r="H15"/>
      <c r="I15"/>
      <c r="J15"/>
      <c r="K15"/>
      <c r="V15" s="68" t="s">
        <v>39</v>
      </c>
      <c r="W15" s="70">
        <v>388589.72250000003</v>
      </c>
      <c r="X15" s="74">
        <v>14.744725566687118</v>
      </c>
    </row>
    <row r="16" spans="1:256" ht="14.1" customHeight="1" x14ac:dyDescent="0.25">
      <c r="A16" s="251" t="s">
        <v>502</v>
      </c>
      <c r="B16" s="256">
        <v>15.119689674315385</v>
      </c>
      <c r="C16" s="256">
        <v>34.632575273079588</v>
      </c>
      <c r="D16" s="256">
        <v>8.6575990007122563</v>
      </c>
      <c r="E16" s="77"/>
      <c r="F16" s="77"/>
      <c r="G16"/>
      <c r="H16"/>
      <c r="I16"/>
      <c r="J16"/>
      <c r="K16"/>
      <c r="V16" s="68" t="s">
        <v>40</v>
      </c>
      <c r="W16" s="70">
        <v>271299.77270000102</v>
      </c>
      <c r="X16" s="74">
        <v>10.294252429092765</v>
      </c>
    </row>
    <row r="17" spans="1:11" ht="14.1" customHeight="1" x14ac:dyDescent="0.25">
      <c r="A17" s="168"/>
      <c r="B17" s="256"/>
      <c r="C17" s="257"/>
      <c r="D17" s="256"/>
      <c r="E17" s="77"/>
      <c r="F17" s="77"/>
      <c r="G17" s="40"/>
      <c r="H17" s="40"/>
      <c r="I17" s="40"/>
      <c r="J17"/>
      <c r="K17"/>
    </row>
    <row r="18" spans="1:11" ht="14.1" customHeight="1" x14ac:dyDescent="0.25">
      <c r="A18" s="309" t="s">
        <v>36</v>
      </c>
      <c r="B18" s="309"/>
      <c r="C18" s="309"/>
      <c r="D18" s="309"/>
      <c r="E18" s="69"/>
      <c r="F18" s="69"/>
      <c r="G18" s="40"/>
      <c r="H18" s="40"/>
      <c r="I18" s="40"/>
      <c r="J18"/>
      <c r="K18"/>
    </row>
    <row r="19" spans="1:11" ht="14.1" customHeight="1" x14ac:dyDescent="0.25">
      <c r="A19" s="251">
        <v>2017</v>
      </c>
      <c r="B19" s="252">
        <v>720387.75682000001</v>
      </c>
      <c r="C19" s="169">
        <v>2902014.913889999</v>
      </c>
      <c r="D19" s="252">
        <v>-2181627.1570699988</v>
      </c>
      <c r="E19" s="75"/>
      <c r="F19" s="75"/>
      <c r="G19" s="228"/>
      <c r="H19"/>
      <c r="I19"/>
      <c r="J19"/>
      <c r="K19"/>
    </row>
    <row r="20" spans="1:11" ht="14.1" customHeight="1" x14ac:dyDescent="0.25">
      <c r="A20" s="253" t="s">
        <v>500</v>
      </c>
      <c r="B20" s="252">
        <v>286632.94043999986</v>
      </c>
      <c r="C20" s="169">
        <v>1070988.0112999999</v>
      </c>
      <c r="D20" s="252">
        <v>-784355.07086000009</v>
      </c>
      <c r="E20" s="75"/>
      <c r="F20" s="75"/>
      <c r="G20"/>
      <c r="H20"/>
      <c r="I20"/>
      <c r="J20"/>
      <c r="K20"/>
    </row>
    <row r="21" spans="1:11" ht="14.1" customHeight="1" x14ac:dyDescent="0.25">
      <c r="A21" s="253" t="s">
        <v>501</v>
      </c>
      <c r="B21" s="252">
        <v>275278.45106999995</v>
      </c>
      <c r="C21" s="169">
        <v>1270517.8627399995</v>
      </c>
      <c r="D21" s="252">
        <v>-995239.41166999959</v>
      </c>
      <c r="E21" s="75"/>
      <c r="F21" s="75"/>
      <c r="G21"/>
      <c r="H21"/>
      <c r="I21"/>
      <c r="J21"/>
      <c r="K21"/>
    </row>
    <row r="22" spans="1:11" ht="14.1" customHeight="1" x14ac:dyDescent="0.25">
      <c r="A22" s="251" t="s">
        <v>502</v>
      </c>
      <c r="B22" s="256">
        <v>-3.9613344344059165</v>
      </c>
      <c r="C22" s="256">
        <v>18.630446777625821</v>
      </c>
      <c r="D22" s="256">
        <v>26.88633613074969</v>
      </c>
      <c r="E22" s="77"/>
      <c r="F22" s="77"/>
      <c r="G22"/>
      <c r="H22"/>
      <c r="I22"/>
      <c r="J22"/>
      <c r="K22"/>
    </row>
    <row r="23" spans="1:11" ht="14.1" customHeight="1" x14ac:dyDescent="0.25">
      <c r="A23" s="168"/>
      <c r="B23" s="256"/>
      <c r="C23" s="257"/>
      <c r="D23" s="256"/>
      <c r="E23" s="77"/>
      <c r="F23" s="77"/>
      <c r="G23"/>
      <c r="H23"/>
      <c r="I23"/>
      <c r="J23"/>
      <c r="K23"/>
    </row>
    <row r="24" spans="1:11" ht="14.1" customHeight="1" x14ac:dyDescent="0.25">
      <c r="A24" s="309" t="s">
        <v>37</v>
      </c>
      <c r="B24" s="309"/>
      <c r="C24" s="309"/>
      <c r="D24" s="309"/>
      <c r="E24" s="69"/>
      <c r="F24" s="69"/>
      <c r="G24"/>
      <c r="H24"/>
      <c r="I24"/>
      <c r="J24"/>
      <c r="K24"/>
    </row>
    <row r="25" spans="1:11" ht="14.1" customHeight="1" x14ac:dyDescent="0.25">
      <c r="A25" s="251">
        <v>2017</v>
      </c>
      <c r="B25" s="252">
        <v>4119253.7540199994</v>
      </c>
      <c r="C25" s="169">
        <v>1259736.8155900009</v>
      </c>
      <c r="D25" s="252">
        <v>2859516.9384299982</v>
      </c>
      <c r="E25" s="75"/>
      <c r="F25" s="75"/>
      <c r="G25" s="70"/>
      <c r="H25" s="70"/>
      <c r="I25" s="70"/>
      <c r="J25" s="70"/>
    </row>
    <row r="26" spans="1:11" ht="14.1" customHeight="1" x14ac:dyDescent="0.25">
      <c r="A26" s="253" t="s">
        <v>500</v>
      </c>
      <c r="B26" s="252">
        <v>2094912.7829999989</v>
      </c>
      <c r="C26" s="169">
        <v>513371.16942999978</v>
      </c>
      <c r="D26" s="252">
        <v>1581541.6135699991</v>
      </c>
      <c r="E26" s="75"/>
      <c r="F26" s="75"/>
    </row>
    <row r="27" spans="1:11" ht="14.1" customHeight="1" x14ac:dyDescent="0.25">
      <c r="A27" s="253" t="s">
        <v>501</v>
      </c>
      <c r="B27" s="252">
        <v>2011000.0780500001</v>
      </c>
      <c r="C27" s="169">
        <v>489505.32283999969</v>
      </c>
      <c r="D27" s="252">
        <v>1521494.7552100006</v>
      </c>
      <c r="E27" s="75"/>
      <c r="F27" s="75"/>
    </row>
    <row r="28" spans="1:11" ht="14.1" customHeight="1" x14ac:dyDescent="0.25">
      <c r="A28" s="251" t="s">
        <v>502</v>
      </c>
      <c r="B28" s="256">
        <v>-4.0055464662272167</v>
      </c>
      <c r="C28" s="256">
        <v>-4.648848242977599</v>
      </c>
      <c r="D28" s="256">
        <v>-3.7967295861697448</v>
      </c>
      <c r="E28" s="72"/>
      <c r="F28" s="77"/>
    </row>
    <row r="29" spans="1:11" ht="14.1" customHeight="1" x14ac:dyDescent="0.25">
      <c r="A29" s="168"/>
      <c r="B29" s="256"/>
      <c r="C29" s="257"/>
      <c r="D29" s="256"/>
      <c r="E29" s="77"/>
      <c r="F29" s="78"/>
      <c r="G29" s="79"/>
      <c r="H29" s="80"/>
    </row>
    <row r="30" spans="1:11" ht="14.1" customHeight="1" x14ac:dyDescent="0.2">
      <c r="A30" s="309" t="s">
        <v>153</v>
      </c>
      <c r="B30" s="309"/>
      <c r="C30" s="309"/>
      <c r="D30" s="309"/>
      <c r="E30" s="69"/>
      <c r="F30" s="69"/>
    </row>
    <row r="31" spans="1:11" ht="14.1" customHeight="1" x14ac:dyDescent="0.25">
      <c r="A31" s="251">
        <v>2017</v>
      </c>
      <c r="B31" s="252">
        <v>1610216.363739999</v>
      </c>
      <c r="C31" s="169">
        <v>501234.12187000085</v>
      </c>
      <c r="D31" s="252">
        <v>1108982.24187</v>
      </c>
      <c r="E31" s="81"/>
      <c r="F31" s="75"/>
      <c r="G31" s="75"/>
      <c r="H31" s="75"/>
    </row>
    <row r="32" spans="1:11" ht="14.1" customHeight="1" x14ac:dyDescent="0.25">
      <c r="A32" s="253" t="s">
        <v>500</v>
      </c>
      <c r="B32" s="252">
        <v>691072.7896900028</v>
      </c>
      <c r="C32" s="169">
        <v>195552.47523000021</v>
      </c>
      <c r="D32" s="252">
        <v>495520.31446000375</v>
      </c>
      <c r="E32" s="82"/>
      <c r="F32" s="75"/>
      <c r="G32" s="75"/>
      <c r="H32" s="75"/>
    </row>
    <row r="33" spans="1:8" ht="14.1" customHeight="1" x14ac:dyDescent="0.25">
      <c r="A33" s="253" t="s">
        <v>501</v>
      </c>
      <c r="B33" s="252">
        <v>752045.6884999983</v>
      </c>
      <c r="C33" s="169">
        <v>271299.77270000102</v>
      </c>
      <c r="D33" s="252">
        <v>480745.91579999775</v>
      </c>
      <c r="E33" s="82"/>
      <c r="F33" s="75"/>
      <c r="G33" s="75"/>
      <c r="H33" s="75"/>
    </row>
    <row r="34" spans="1:8" ht="14.1" customHeight="1" x14ac:dyDescent="0.25">
      <c r="A34" s="251" t="s">
        <v>502</v>
      </c>
      <c r="B34" s="256">
        <v>8.8229343883364777</v>
      </c>
      <c r="C34" s="256">
        <v>38.735023620084675</v>
      </c>
      <c r="D34" s="256">
        <v>-2.9815929294657706</v>
      </c>
      <c r="E34" s="77"/>
      <c r="F34" s="75"/>
      <c r="G34" s="75"/>
      <c r="H34" s="75"/>
    </row>
    <row r="35" spans="1:8" ht="14.1" customHeight="1" x14ac:dyDescent="0.25">
      <c r="A35" s="168"/>
      <c r="B35" s="252"/>
      <c r="C35" s="169"/>
      <c r="D35" s="117"/>
      <c r="E35" s="77"/>
      <c r="F35" s="83"/>
      <c r="G35" s="83"/>
      <c r="H35" s="75"/>
    </row>
    <row r="36" spans="1:8" ht="14.1" customHeight="1" x14ac:dyDescent="0.25">
      <c r="A36" s="291" t="s">
        <v>137</v>
      </c>
      <c r="B36" s="291"/>
      <c r="C36" s="291"/>
      <c r="D36" s="291"/>
      <c r="E36" s="79"/>
      <c r="F36" s="79"/>
      <c r="G36" s="79"/>
      <c r="H36" s="80"/>
    </row>
    <row r="37" spans="1:8" ht="14.1" customHeight="1" x14ac:dyDescent="0.25">
      <c r="A37" s="251">
        <v>2017</v>
      </c>
      <c r="B37" s="252">
        <v>15299586</v>
      </c>
      <c r="C37" s="169">
        <v>5839259</v>
      </c>
      <c r="D37" s="252">
        <v>9460327</v>
      </c>
      <c r="E37" s="81"/>
      <c r="F37" s="75"/>
      <c r="G37" s="75"/>
      <c r="H37" s="75"/>
    </row>
    <row r="38" spans="1:8" ht="14.1" customHeight="1" x14ac:dyDescent="0.25">
      <c r="A38" s="253" t="s">
        <v>500</v>
      </c>
      <c r="B38" s="252">
        <v>6964419</v>
      </c>
      <c r="C38" s="169">
        <v>2256058</v>
      </c>
      <c r="D38" s="252">
        <v>4708361</v>
      </c>
      <c r="E38" s="83"/>
      <c r="F38" s="75"/>
      <c r="G38" s="75"/>
      <c r="H38" s="75"/>
    </row>
    <row r="39" spans="1:8" ht="14.1" customHeight="1" x14ac:dyDescent="0.25">
      <c r="A39" s="253" t="s">
        <v>501</v>
      </c>
      <c r="B39" s="252">
        <v>7983431</v>
      </c>
      <c r="C39" s="169">
        <v>2635449</v>
      </c>
      <c r="D39" s="252">
        <v>5347982</v>
      </c>
      <c r="E39" s="83"/>
      <c r="F39" s="75"/>
      <c r="G39" s="75"/>
      <c r="H39" s="75"/>
    </row>
    <row r="40" spans="1:8" ht="14.1" customHeight="1" thickBot="1" x14ac:dyDescent="0.3">
      <c r="A40" s="258" t="s">
        <v>502</v>
      </c>
      <c r="B40" s="258">
        <v>14.631687151505378</v>
      </c>
      <c r="C40" s="258">
        <v>16.816544610111972</v>
      </c>
      <c r="D40" s="258">
        <v>13.584790970785798</v>
      </c>
      <c r="E40" s="77"/>
      <c r="F40" s="75"/>
      <c r="G40" s="75"/>
      <c r="H40" s="75"/>
    </row>
    <row r="41" spans="1:8" ht="26.25" customHeight="1" thickTop="1" x14ac:dyDescent="0.2">
      <c r="A41" s="307" t="s">
        <v>458</v>
      </c>
      <c r="B41" s="308"/>
      <c r="C41" s="308"/>
      <c r="D41" s="308"/>
      <c r="E41" s="77"/>
      <c r="F41" s="75"/>
      <c r="G41" s="75"/>
      <c r="H41" s="75"/>
    </row>
    <row r="42" spans="1:8" ht="14.1" customHeight="1" x14ac:dyDescent="0.2">
      <c r="E42" s="77"/>
      <c r="F42" s="75"/>
      <c r="G42" s="75"/>
      <c r="H42" s="75"/>
    </row>
    <row r="43" spans="1:8" ht="14.1" customHeight="1" x14ac:dyDescent="0.2"/>
    <row r="44" spans="1:8" ht="14.1" customHeight="1" x14ac:dyDescent="0.25">
      <c r="E44" s="81"/>
      <c r="F44" s="70"/>
      <c r="G44" s="70"/>
      <c r="H44" s="70"/>
    </row>
    <row r="45" spans="1:8" ht="14.1" customHeight="1" x14ac:dyDescent="0.25">
      <c r="E45" s="83"/>
      <c r="F45" s="70"/>
      <c r="G45" s="70"/>
      <c r="H45" s="70"/>
    </row>
    <row r="46" spans="1:8" ht="14.1" customHeight="1" x14ac:dyDescent="0.25">
      <c r="E46" s="83"/>
      <c r="F46" s="70"/>
      <c r="G46" s="70"/>
      <c r="H46" s="70"/>
    </row>
    <row r="47" spans="1:8" ht="14.1" customHeight="1" x14ac:dyDescent="0.2"/>
    <row r="48" spans="1: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spans="1:4" ht="14.1" customHeight="1" x14ac:dyDescent="0.2"/>
    <row r="82" spans="1:4" ht="14.1" customHeight="1" x14ac:dyDescent="0.2">
      <c r="A82" s="69"/>
      <c r="B82" s="69"/>
      <c r="C82" s="76"/>
      <c r="D82" s="69"/>
    </row>
    <row r="83" spans="1:4" ht="34.5" customHeight="1" x14ac:dyDescent="0.2">
      <c r="A83" s="305"/>
      <c r="B83" s="306"/>
      <c r="C83" s="306"/>
      <c r="D83" s="306"/>
    </row>
  </sheetData>
  <mergeCells count="127">
    <mergeCell ref="AW3:AZ3"/>
    <mergeCell ref="BA3:BD3"/>
    <mergeCell ref="BE3:BH3"/>
    <mergeCell ref="A1:D1"/>
    <mergeCell ref="A2:D2"/>
    <mergeCell ref="A3:D3"/>
    <mergeCell ref="A6:D6"/>
    <mergeCell ref="AC2:AF2"/>
    <mergeCell ref="AG2:AJ2"/>
    <mergeCell ref="Q2:T2"/>
    <mergeCell ref="AG3:AJ3"/>
    <mergeCell ref="AK2:AN2"/>
    <mergeCell ref="A83:D83"/>
    <mergeCell ref="A41:D41"/>
    <mergeCell ref="A12:D12"/>
    <mergeCell ref="A18:D18"/>
    <mergeCell ref="A24:D24"/>
    <mergeCell ref="A30:D30"/>
    <mergeCell ref="A36:D36"/>
    <mergeCell ref="AO3:AR3"/>
    <mergeCell ref="AS3:AV3"/>
    <mergeCell ref="BI2:BL2"/>
    <mergeCell ref="BM2:BP2"/>
    <mergeCell ref="BQ2:BT2"/>
    <mergeCell ref="BU2:BX2"/>
    <mergeCell ref="BY2:CB2"/>
    <mergeCell ref="CC2:CF2"/>
    <mergeCell ref="AO2:AR2"/>
    <mergeCell ref="AS2:AV2"/>
    <mergeCell ref="AW2:AZ2"/>
    <mergeCell ref="BA2:BD2"/>
    <mergeCell ref="BE2:BH2"/>
    <mergeCell ref="DE2:DH2"/>
    <mergeCell ref="DI2:DL2"/>
    <mergeCell ref="DM2:DP2"/>
    <mergeCell ref="DQ2:DT2"/>
    <mergeCell ref="DU2:DX2"/>
    <mergeCell ref="DY2:EB2"/>
    <mergeCell ref="CG2:CJ2"/>
    <mergeCell ref="CK2:CN2"/>
    <mergeCell ref="CO2:CR2"/>
    <mergeCell ref="CS2:CV2"/>
    <mergeCell ref="CW2:CZ2"/>
    <mergeCell ref="DA2:DD2"/>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DE3:DH3"/>
    <mergeCell ref="BM3:BP3"/>
    <mergeCell ref="BQ3:BT3"/>
    <mergeCell ref="BU3:BX3"/>
    <mergeCell ref="BY3:CB3"/>
    <mergeCell ref="CC3:CF3"/>
    <mergeCell ref="CG3:CJ3"/>
    <mergeCell ref="EG3:EJ3"/>
    <mergeCell ref="EK3:EN3"/>
    <mergeCell ref="CW3:CZ3"/>
    <mergeCell ref="DA3:DD3"/>
    <mergeCell ref="EO3:ER3"/>
    <mergeCell ref="ES3:EV3"/>
    <mergeCell ref="EW3:EZ3"/>
    <mergeCell ref="FA3:FD3"/>
    <mergeCell ref="DI3:DL3"/>
    <mergeCell ref="DM3:DP3"/>
    <mergeCell ref="DQ3:DT3"/>
    <mergeCell ref="DU3:DX3"/>
    <mergeCell ref="DY3:EB3"/>
    <mergeCell ref="EC3:EF3"/>
    <mergeCell ref="FE3:FH3"/>
    <mergeCell ref="FI3:FL3"/>
    <mergeCell ref="FM3:FP3"/>
    <mergeCell ref="FQ3:FT3"/>
    <mergeCell ref="GS3:GV3"/>
    <mergeCell ref="HE3:HH3"/>
    <mergeCell ref="GW3:GZ3"/>
    <mergeCell ref="FU3:FX3"/>
    <mergeCell ref="FY3:GB3"/>
    <mergeCell ref="GC3:GF3"/>
    <mergeCell ref="GG3:GJ3"/>
    <mergeCell ref="HI3:HL3"/>
    <mergeCell ref="HM3:HP3"/>
    <mergeCell ref="GK3:GN3"/>
    <mergeCell ref="GO3:GR3"/>
    <mergeCell ref="IS3:IV3"/>
    <mergeCell ref="HQ3:HT3"/>
    <mergeCell ref="HU3:HX3"/>
    <mergeCell ref="HY3:IB3"/>
    <mergeCell ref="IC3:IF3"/>
    <mergeCell ref="IG3:IJ3"/>
    <mergeCell ref="IK3:IN3"/>
    <mergeCell ref="IO3:IR3"/>
    <mergeCell ref="HA3:HD3"/>
  </mergeCells>
  <phoneticPr fontId="0" type="noConversion"/>
  <printOptions horizontalCentered="1" verticalCentered="1"/>
  <pageMargins left="0.78740157480314965" right="0.78740157480314965" top="1.8897637795275593" bottom="0.78740157480314965" header="0" footer="0.59055118110236227"/>
  <pageSetup scale="85" orientation="portrait" r:id="rId1"/>
  <headerFooter alignWithMargins="0">
    <oddFooter>&amp;C&amp;P</oddFooter>
  </headerFooter>
  <rowBreaks count="1" manualBreakCount="1">
    <brk id="41" max="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BQ96"/>
  <sheetViews>
    <sheetView view="pageBreakPreview" zoomScale="80" zoomScaleNormal="80" zoomScaleSheetLayoutView="80" workbookViewId="0">
      <selection sqref="A1:XFD1048576"/>
    </sheetView>
  </sheetViews>
  <sheetFormatPr baseColWidth="10" defaultColWidth="11.44140625" defaultRowHeight="10.199999999999999" x14ac:dyDescent="0.2"/>
  <cols>
    <col min="1" max="1" width="30.6640625" style="4" customWidth="1"/>
    <col min="2" max="2" width="12.33203125" style="4" bestFit="1" customWidth="1"/>
    <col min="3" max="5" width="11.44140625" style="4"/>
    <col min="6" max="6" width="14.5546875" style="8" bestFit="1" customWidth="1"/>
    <col min="7" max="16384" width="11.44140625" style="4"/>
  </cols>
  <sheetData>
    <row r="1" spans="1:6" ht="15.9" customHeight="1" x14ac:dyDescent="0.2">
      <c r="A1" s="311" t="s">
        <v>477</v>
      </c>
      <c r="B1" s="311"/>
      <c r="C1" s="311"/>
      <c r="D1" s="311"/>
      <c r="E1" s="311"/>
      <c r="F1" s="311"/>
    </row>
    <row r="2" spans="1:6" ht="15.9" customHeight="1" x14ac:dyDescent="0.2">
      <c r="A2" s="312" t="s">
        <v>154</v>
      </c>
      <c r="B2" s="312"/>
      <c r="C2" s="312"/>
      <c r="D2" s="312"/>
      <c r="E2" s="312"/>
      <c r="F2" s="312"/>
    </row>
    <row r="3" spans="1:6" ht="15.9" customHeight="1" thickBot="1" x14ac:dyDescent="0.25">
      <c r="A3" s="312" t="s">
        <v>246</v>
      </c>
      <c r="B3" s="312"/>
      <c r="C3" s="312"/>
      <c r="D3" s="312"/>
      <c r="E3" s="312"/>
      <c r="F3" s="312"/>
    </row>
    <row r="4" spans="1:6" ht="12.75" customHeight="1" thickTop="1" x14ac:dyDescent="0.2">
      <c r="A4" s="314" t="s">
        <v>23</v>
      </c>
      <c r="B4" s="316">
        <v>2017</v>
      </c>
      <c r="C4" s="335" t="s">
        <v>491</v>
      </c>
      <c r="D4" s="335"/>
      <c r="E4" s="101" t="s">
        <v>149</v>
      </c>
      <c r="F4" s="102" t="s">
        <v>140</v>
      </c>
    </row>
    <row r="5" spans="1:6" ht="13.5" customHeight="1" thickBot="1" x14ac:dyDescent="0.25">
      <c r="A5" s="315"/>
      <c r="B5" s="317"/>
      <c r="C5" s="336">
        <v>2017</v>
      </c>
      <c r="D5" s="336">
        <v>2018</v>
      </c>
      <c r="E5" s="48" t="s">
        <v>492</v>
      </c>
      <c r="F5" s="49">
        <v>2018</v>
      </c>
    </row>
    <row r="6" spans="1:6" ht="10.8" thickTop="1" x14ac:dyDescent="0.2">
      <c r="A6" s="46"/>
      <c r="B6" s="44"/>
      <c r="C6" s="44"/>
      <c r="D6" s="44"/>
      <c r="E6" s="44"/>
      <c r="F6" s="47"/>
    </row>
    <row r="7" spans="1:6" ht="12.75" customHeight="1" x14ac:dyDescent="0.2">
      <c r="A7" s="43" t="s">
        <v>17</v>
      </c>
      <c r="B7" s="44">
        <v>3011960.4939099997</v>
      </c>
      <c r="C7" s="44">
        <v>1437949.9703299997</v>
      </c>
      <c r="D7" s="44">
        <v>2143988.053770001</v>
      </c>
      <c r="E7" s="3">
        <v>0.4910032323850394</v>
      </c>
      <c r="F7" s="45">
        <v>0.26855471710972401</v>
      </c>
    </row>
    <row r="8" spans="1:6" x14ac:dyDescent="0.2">
      <c r="A8" s="43" t="s">
        <v>12</v>
      </c>
      <c r="B8" s="44">
        <v>3263978.4185899999</v>
      </c>
      <c r="C8" s="44">
        <v>1697353.9855999989</v>
      </c>
      <c r="D8" s="44">
        <v>1617485.4359700002</v>
      </c>
      <c r="E8" s="3">
        <v>-4.7054739499000756E-2</v>
      </c>
      <c r="F8" s="45">
        <v>0.20260530039903898</v>
      </c>
    </row>
    <row r="9" spans="1:6" x14ac:dyDescent="0.2">
      <c r="A9" s="43" t="s">
        <v>15</v>
      </c>
      <c r="B9" s="44">
        <v>878020.48301000043</v>
      </c>
      <c r="C9" s="44">
        <v>389537.33844999998</v>
      </c>
      <c r="D9" s="44">
        <v>427978.57608999923</v>
      </c>
      <c r="E9" s="3">
        <v>9.8684346391439623E-2</v>
      </c>
      <c r="F9" s="45">
        <v>5.3608351608475005E-2</v>
      </c>
    </row>
    <row r="10" spans="1:6" x14ac:dyDescent="0.2">
      <c r="A10" s="43" t="s">
        <v>13</v>
      </c>
      <c r="B10" s="44">
        <v>920147.65466999961</v>
      </c>
      <c r="C10" s="44">
        <v>365089.42562000029</v>
      </c>
      <c r="D10" s="44">
        <v>412918.60762999987</v>
      </c>
      <c r="E10" s="3">
        <v>0.13100675794368832</v>
      </c>
      <c r="F10" s="45">
        <v>5.1721948574491326E-2</v>
      </c>
    </row>
    <row r="11" spans="1:6" x14ac:dyDescent="0.2">
      <c r="A11" s="43" t="s">
        <v>106</v>
      </c>
      <c r="B11" s="44">
        <v>686707.01545000018</v>
      </c>
      <c r="C11" s="44">
        <v>306306.29697000008</v>
      </c>
      <c r="D11" s="44">
        <v>351605.45602999983</v>
      </c>
      <c r="E11" s="3">
        <v>0.14788843555650566</v>
      </c>
      <c r="F11" s="45">
        <v>4.4041898280325821E-2</v>
      </c>
    </row>
    <row r="12" spans="1:6" x14ac:dyDescent="0.2">
      <c r="A12" s="43" t="s">
        <v>16</v>
      </c>
      <c r="B12" s="44">
        <v>498192.29834000027</v>
      </c>
      <c r="C12" s="44">
        <v>238350.31030999983</v>
      </c>
      <c r="D12" s="44">
        <v>278177.41574999993</v>
      </c>
      <c r="E12" s="3">
        <v>0.16709483360101665</v>
      </c>
      <c r="F12" s="45">
        <v>3.484434396063546E-2</v>
      </c>
    </row>
    <row r="13" spans="1:6" x14ac:dyDescent="0.2">
      <c r="A13" s="43" t="s">
        <v>14</v>
      </c>
      <c r="B13" s="44">
        <v>538517.62855999952</v>
      </c>
      <c r="C13" s="44">
        <v>234446.95024000001</v>
      </c>
      <c r="D13" s="44">
        <v>225621.80123000001</v>
      </c>
      <c r="E13" s="3">
        <v>-3.7642413351787321E-2</v>
      </c>
      <c r="F13" s="45">
        <v>2.8261257751209978E-2</v>
      </c>
    </row>
    <row r="14" spans="1:6" x14ac:dyDescent="0.2">
      <c r="A14" s="43" t="s">
        <v>27</v>
      </c>
      <c r="B14" s="44">
        <v>436907.94966999994</v>
      </c>
      <c r="C14" s="44">
        <v>172908.66263999985</v>
      </c>
      <c r="D14" s="44">
        <v>182769.00811999993</v>
      </c>
      <c r="E14" s="3">
        <v>5.7026324357904272E-2</v>
      </c>
      <c r="F14" s="45">
        <v>2.2893541400934001E-2</v>
      </c>
    </row>
    <row r="15" spans="1:6" x14ac:dyDescent="0.2">
      <c r="A15" s="43" t="s">
        <v>19</v>
      </c>
      <c r="B15" s="44">
        <v>316757.70687000029</v>
      </c>
      <c r="C15" s="44">
        <v>163111.84715999992</v>
      </c>
      <c r="D15" s="44">
        <v>167892.84085000001</v>
      </c>
      <c r="E15" s="3">
        <v>2.9311136948319338E-2</v>
      </c>
      <c r="F15" s="45">
        <v>2.1030161198862998E-2</v>
      </c>
    </row>
    <row r="16" spans="1:6" x14ac:dyDescent="0.2">
      <c r="A16" s="43" t="s">
        <v>372</v>
      </c>
      <c r="B16" s="44">
        <v>306037.90575999994</v>
      </c>
      <c r="C16" s="44">
        <v>142928.72089999999</v>
      </c>
      <c r="D16" s="44">
        <v>153206.93703999999</v>
      </c>
      <c r="E16" s="3">
        <v>7.1911481998017418E-2</v>
      </c>
      <c r="F16" s="45">
        <v>1.9190613288948073E-2</v>
      </c>
    </row>
    <row r="17" spans="1:9" x14ac:dyDescent="0.2">
      <c r="A17" s="43" t="s">
        <v>333</v>
      </c>
      <c r="B17" s="44">
        <v>234585.54633000013</v>
      </c>
      <c r="C17" s="44">
        <v>108787.79416999995</v>
      </c>
      <c r="D17" s="44">
        <v>152944.74465000004</v>
      </c>
      <c r="E17" s="3">
        <v>0.40589986052109056</v>
      </c>
      <c r="F17" s="45">
        <v>1.9157771220168377E-2</v>
      </c>
    </row>
    <row r="18" spans="1:9" x14ac:dyDescent="0.2">
      <c r="A18" s="43" t="s">
        <v>18</v>
      </c>
      <c r="B18" s="44">
        <v>334376.25131000002</v>
      </c>
      <c r="C18" s="44">
        <v>106812.35189999997</v>
      </c>
      <c r="D18" s="44">
        <v>143988.07763999997</v>
      </c>
      <c r="E18" s="3">
        <v>0.34804706645542949</v>
      </c>
      <c r="F18" s="45">
        <v>1.8035864234312287E-2</v>
      </c>
    </row>
    <row r="19" spans="1:9" x14ac:dyDescent="0.2">
      <c r="A19" s="43" t="s">
        <v>172</v>
      </c>
      <c r="B19" s="44">
        <v>356598.76341000013</v>
      </c>
      <c r="C19" s="44">
        <v>140151.04028000002</v>
      </c>
      <c r="D19" s="44">
        <v>135856.42116999999</v>
      </c>
      <c r="E19" s="3">
        <v>-3.0642791529909778E-2</v>
      </c>
      <c r="F19" s="45">
        <v>1.7017297596735037E-2</v>
      </c>
    </row>
    <row r="20" spans="1:9" x14ac:dyDescent="0.2">
      <c r="A20" s="43" t="s">
        <v>332</v>
      </c>
      <c r="B20" s="44">
        <v>333934.31184999982</v>
      </c>
      <c r="C20" s="44">
        <v>120591.20331999999</v>
      </c>
      <c r="D20" s="44">
        <v>133885.73071</v>
      </c>
      <c r="E20" s="3">
        <v>0.11024458686859398</v>
      </c>
      <c r="F20" s="45">
        <v>1.6770450037083055E-2</v>
      </c>
    </row>
    <row r="21" spans="1:9" x14ac:dyDescent="0.2">
      <c r="A21" s="43" t="s">
        <v>20</v>
      </c>
      <c r="B21" s="44">
        <v>278624.10462999984</v>
      </c>
      <c r="C21" s="44">
        <v>120423.29904000001</v>
      </c>
      <c r="D21" s="44">
        <v>117526.08636000006</v>
      </c>
      <c r="E21" s="3">
        <v>-2.405857257770035E-2</v>
      </c>
      <c r="F21" s="45">
        <v>1.4721250344620008E-2</v>
      </c>
    </row>
    <row r="22" spans="1:9" x14ac:dyDescent="0.2">
      <c r="A22" s="46" t="s">
        <v>21</v>
      </c>
      <c r="B22" s="44">
        <v>2904239.4676400013</v>
      </c>
      <c r="C22" s="44">
        <v>1219669.8030700004</v>
      </c>
      <c r="D22" s="44">
        <v>1337585.8069899995</v>
      </c>
      <c r="E22" s="3">
        <v>9.667862861177319E-2</v>
      </c>
      <c r="F22" s="45">
        <v>0.16754523299443555</v>
      </c>
      <c r="I22" s="5"/>
    </row>
    <row r="23" spans="1:9" ht="10.8" thickBot="1" x14ac:dyDescent="0.25">
      <c r="A23" s="103" t="s">
        <v>22</v>
      </c>
      <c r="B23" s="104">
        <v>15299586</v>
      </c>
      <c r="C23" s="104">
        <v>6964419</v>
      </c>
      <c r="D23" s="104">
        <v>7983431</v>
      </c>
      <c r="E23" s="105">
        <v>0.14631687151505388</v>
      </c>
      <c r="F23" s="106">
        <v>1</v>
      </c>
    </row>
    <row r="24" spans="1:9" s="46" customFormat="1" ht="31.5" customHeight="1" thickTop="1" x14ac:dyDescent="0.2">
      <c r="A24" s="313" t="s">
        <v>459</v>
      </c>
      <c r="B24" s="313"/>
      <c r="C24" s="313"/>
      <c r="D24" s="313"/>
      <c r="E24" s="313"/>
      <c r="F24" s="313"/>
    </row>
    <row r="32" spans="1:9" x14ac:dyDescent="0.2">
      <c r="F32" s="4"/>
    </row>
    <row r="33" spans="6:6" x14ac:dyDescent="0.2">
      <c r="F33" s="4"/>
    </row>
    <row r="34" spans="6:6" x14ac:dyDescent="0.2">
      <c r="F34" s="4"/>
    </row>
    <row r="35" spans="6:6" x14ac:dyDescent="0.2">
      <c r="F35" s="4"/>
    </row>
    <row r="36" spans="6:6" x14ac:dyDescent="0.2">
      <c r="F36" s="4"/>
    </row>
    <row r="37" spans="6:6" x14ac:dyDescent="0.2">
      <c r="F37" s="4"/>
    </row>
    <row r="38" spans="6:6" x14ac:dyDescent="0.2">
      <c r="F38" s="4"/>
    </row>
    <row r="49" spans="1:9" ht="15.9" customHeight="1" x14ac:dyDescent="0.2">
      <c r="A49" s="311" t="s">
        <v>174</v>
      </c>
      <c r="B49" s="311"/>
      <c r="C49" s="311"/>
      <c r="D49" s="311"/>
      <c r="E49" s="311"/>
      <c r="F49" s="311"/>
    </row>
    <row r="50" spans="1:9" ht="15.9" customHeight="1" x14ac:dyDescent="0.2">
      <c r="A50" s="312" t="s">
        <v>169</v>
      </c>
      <c r="B50" s="312"/>
      <c r="C50" s="312"/>
      <c r="D50" s="312"/>
      <c r="E50" s="312"/>
      <c r="F50" s="312"/>
    </row>
    <row r="51" spans="1:9" ht="15.9" customHeight="1" thickBot="1" x14ac:dyDescent="0.25">
      <c r="A51" s="318" t="s">
        <v>247</v>
      </c>
      <c r="B51" s="318"/>
      <c r="C51" s="318"/>
      <c r="D51" s="318"/>
      <c r="E51" s="318"/>
      <c r="F51" s="318"/>
    </row>
    <row r="52" spans="1:9" ht="12.75" customHeight="1" thickTop="1" x14ac:dyDescent="0.2">
      <c r="A52" s="314" t="s">
        <v>23</v>
      </c>
      <c r="B52" s="316">
        <v>2017</v>
      </c>
      <c r="C52" s="335" t="s">
        <v>491</v>
      </c>
      <c r="D52" s="335"/>
      <c r="E52" s="101" t="s">
        <v>149</v>
      </c>
      <c r="F52" s="102" t="s">
        <v>140</v>
      </c>
    </row>
    <row r="53" spans="1:9" ht="13.5" customHeight="1" thickBot="1" x14ac:dyDescent="0.25">
      <c r="A53" s="315"/>
      <c r="B53" s="317"/>
      <c r="C53" s="336">
        <v>2017</v>
      </c>
      <c r="D53" s="336">
        <v>2018</v>
      </c>
      <c r="E53" s="48" t="s">
        <v>492</v>
      </c>
      <c r="F53" s="49">
        <v>2018</v>
      </c>
    </row>
    <row r="54" spans="1:9" ht="10.8" thickTop="1" x14ac:dyDescent="0.2">
      <c r="A54" s="46"/>
      <c r="B54" s="44"/>
      <c r="C54" s="44"/>
      <c r="D54" s="44"/>
      <c r="E54" s="44"/>
      <c r="F54" s="47"/>
    </row>
    <row r="55" spans="1:9" ht="12.75" customHeight="1" x14ac:dyDescent="0.2">
      <c r="A55" s="46" t="s">
        <v>26</v>
      </c>
      <c r="B55" s="44">
        <v>1432901.2011799994</v>
      </c>
      <c r="C55" s="44">
        <v>555246.05169999995</v>
      </c>
      <c r="D55" s="44">
        <v>613057.88084999984</v>
      </c>
      <c r="E55" s="3">
        <v>0.10411929805353336</v>
      </c>
      <c r="F55" s="45">
        <v>0.23261989924676965</v>
      </c>
      <c r="I55" s="44"/>
    </row>
    <row r="56" spans="1:9" x14ac:dyDescent="0.2">
      <c r="A56" s="46" t="s">
        <v>27</v>
      </c>
      <c r="B56" s="44">
        <v>792351.60843999975</v>
      </c>
      <c r="C56" s="44">
        <v>269951.33840999991</v>
      </c>
      <c r="D56" s="44">
        <v>396778.09615999984</v>
      </c>
      <c r="E56" s="3">
        <v>0.4698134059901436</v>
      </c>
      <c r="F56" s="45">
        <v>0.15055426842257233</v>
      </c>
      <c r="I56" s="44"/>
    </row>
    <row r="57" spans="1:9" x14ac:dyDescent="0.2">
      <c r="A57" s="46" t="s">
        <v>12</v>
      </c>
      <c r="B57" s="44">
        <v>926091.33097000082</v>
      </c>
      <c r="C57" s="44">
        <v>388078.48403999972</v>
      </c>
      <c r="D57" s="44">
        <v>340313.87977999967</v>
      </c>
      <c r="E57" s="3">
        <v>-0.12307975377237583</v>
      </c>
      <c r="F57" s="45">
        <v>0.12912937407629579</v>
      </c>
      <c r="I57" s="44"/>
    </row>
    <row r="58" spans="1:9" x14ac:dyDescent="0.2">
      <c r="A58" s="46" t="s">
        <v>28</v>
      </c>
      <c r="B58" s="44">
        <v>620133.49556000007</v>
      </c>
      <c r="C58" s="44">
        <v>222154.47330000007</v>
      </c>
      <c r="D58" s="44">
        <v>234381.22675999999</v>
      </c>
      <c r="E58" s="3">
        <v>5.503716976019999E-2</v>
      </c>
      <c r="F58" s="45">
        <v>8.8934077935107075E-2</v>
      </c>
      <c r="I58" s="44"/>
    </row>
    <row r="59" spans="1:9" x14ac:dyDescent="0.2">
      <c r="A59" s="46" t="s">
        <v>19</v>
      </c>
      <c r="B59" s="44">
        <v>224410.47259999992</v>
      </c>
      <c r="C59" s="44">
        <v>85171.724599999987</v>
      </c>
      <c r="D59" s="44">
        <v>105808.18714999998</v>
      </c>
      <c r="E59" s="3">
        <v>0.24229241155931694</v>
      </c>
      <c r="F59" s="45">
        <v>4.0148068564407807E-2</v>
      </c>
      <c r="I59" s="44"/>
    </row>
    <row r="60" spans="1:9" x14ac:dyDescent="0.2">
      <c r="A60" s="46" t="s">
        <v>17</v>
      </c>
      <c r="B60" s="44">
        <v>168269.37468999988</v>
      </c>
      <c r="C60" s="44">
        <v>65112.425099999993</v>
      </c>
      <c r="D60" s="44">
        <v>87275.504820000016</v>
      </c>
      <c r="E60" s="3">
        <v>0.34038172723503773</v>
      </c>
      <c r="F60" s="45">
        <v>3.3115990793219682E-2</v>
      </c>
      <c r="I60" s="44"/>
    </row>
    <row r="61" spans="1:9" x14ac:dyDescent="0.2">
      <c r="A61" s="46" t="s">
        <v>18</v>
      </c>
      <c r="B61" s="44">
        <v>134351.49895000007</v>
      </c>
      <c r="C61" s="44">
        <v>53415.029519999989</v>
      </c>
      <c r="D61" s="44">
        <v>77231.073730000062</v>
      </c>
      <c r="E61" s="3">
        <v>0.44586784700891574</v>
      </c>
      <c r="F61" s="45">
        <v>2.9304711921953362E-2</v>
      </c>
      <c r="I61" s="44"/>
    </row>
    <row r="62" spans="1:9" x14ac:dyDescent="0.2">
      <c r="A62" s="46" t="s">
        <v>330</v>
      </c>
      <c r="B62" s="44">
        <v>57605.275870000005</v>
      </c>
      <c r="C62" s="44">
        <v>27437.678820000012</v>
      </c>
      <c r="D62" s="44">
        <v>71013.848800000007</v>
      </c>
      <c r="E62" s="3">
        <v>1.5881871883505039</v>
      </c>
      <c r="F62" s="45">
        <v>2.6945635753148706E-2</v>
      </c>
      <c r="I62" s="44"/>
    </row>
    <row r="63" spans="1:9" x14ac:dyDescent="0.2">
      <c r="A63" s="46" t="s">
        <v>15</v>
      </c>
      <c r="B63" s="44">
        <v>144316.30853000007</v>
      </c>
      <c r="C63" s="44">
        <v>50110.434490000007</v>
      </c>
      <c r="D63" s="44">
        <v>64249.495100000029</v>
      </c>
      <c r="E63" s="3">
        <v>0.28215801267541596</v>
      </c>
      <c r="F63" s="45">
        <v>2.4378955957789366E-2</v>
      </c>
      <c r="I63" s="44"/>
    </row>
    <row r="64" spans="1:9" x14ac:dyDescent="0.2">
      <c r="A64" s="46" t="s">
        <v>331</v>
      </c>
      <c r="B64" s="44">
        <v>87961.719249999893</v>
      </c>
      <c r="C64" s="44">
        <v>39903.225909999986</v>
      </c>
      <c r="D64" s="44">
        <v>55471.155099999982</v>
      </c>
      <c r="E64" s="3">
        <v>0.39014212096818418</v>
      </c>
      <c r="F64" s="45">
        <v>2.1048085202938847E-2</v>
      </c>
      <c r="I64" s="44"/>
    </row>
    <row r="65" spans="1:9" x14ac:dyDescent="0.2">
      <c r="A65" s="46" t="s">
        <v>29</v>
      </c>
      <c r="B65" s="44">
        <v>124101.1109</v>
      </c>
      <c r="C65" s="44">
        <v>48432.929179999999</v>
      </c>
      <c r="D65" s="44">
        <v>55057.471669999984</v>
      </c>
      <c r="E65" s="3">
        <v>0.13677765524732166</v>
      </c>
      <c r="F65" s="45">
        <v>2.0891116341086466E-2</v>
      </c>
      <c r="I65" s="44"/>
    </row>
    <row r="66" spans="1:9" x14ac:dyDescent="0.2">
      <c r="A66" s="46" t="s">
        <v>172</v>
      </c>
      <c r="B66" s="44">
        <v>100836.29558000001</v>
      </c>
      <c r="C66" s="44">
        <v>40341.078769999986</v>
      </c>
      <c r="D66" s="44">
        <v>50649.936469999964</v>
      </c>
      <c r="E66" s="3">
        <v>0.25554243997228593</v>
      </c>
      <c r="F66" s="45">
        <v>1.921871243571777E-2</v>
      </c>
      <c r="I66" s="44"/>
    </row>
    <row r="67" spans="1:9" x14ac:dyDescent="0.2">
      <c r="A67" s="46" t="s">
        <v>371</v>
      </c>
      <c r="B67" s="44">
        <v>95625.803519999885</v>
      </c>
      <c r="C67" s="44">
        <v>37660.795050000008</v>
      </c>
      <c r="D67" s="44">
        <v>45815.102880000035</v>
      </c>
      <c r="E67" s="3">
        <v>0.2165198004761725</v>
      </c>
      <c r="F67" s="45">
        <v>1.738417358104825E-2</v>
      </c>
      <c r="I67" s="44"/>
    </row>
    <row r="68" spans="1:9" x14ac:dyDescent="0.2">
      <c r="A68" s="46" t="s">
        <v>20</v>
      </c>
      <c r="B68" s="44">
        <v>103238.19542</v>
      </c>
      <c r="C68" s="44">
        <v>36936.531330000005</v>
      </c>
      <c r="D68" s="44">
        <v>44655.57264000002</v>
      </c>
      <c r="E68" s="3">
        <v>0.20898121810725029</v>
      </c>
      <c r="F68" s="45">
        <v>1.6944199125082677E-2</v>
      </c>
      <c r="I68" s="44"/>
    </row>
    <row r="69" spans="1:9" x14ac:dyDescent="0.2">
      <c r="A69" s="46" t="s">
        <v>14</v>
      </c>
      <c r="B69" s="44">
        <v>109235.01201999999</v>
      </c>
      <c r="C69" s="44">
        <v>40120.960789999997</v>
      </c>
      <c r="D69" s="44">
        <v>43383.255910000007</v>
      </c>
      <c r="E69" s="3">
        <v>8.1311490446986628E-2</v>
      </c>
      <c r="F69" s="45">
        <v>1.6461428739467168E-2</v>
      </c>
      <c r="I69" s="44"/>
    </row>
    <row r="70" spans="1:9" x14ac:dyDescent="0.2">
      <c r="A70" s="46" t="s">
        <v>21</v>
      </c>
      <c r="B70" s="44">
        <v>717830.29652000032</v>
      </c>
      <c r="C70" s="44">
        <v>295984.83899000031</v>
      </c>
      <c r="D70" s="44">
        <v>350307.31218000082</v>
      </c>
      <c r="E70" s="3">
        <v>0.18353126928854546</v>
      </c>
      <c r="F70" s="45">
        <v>0.13292130190339513</v>
      </c>
      <c r="I70" s="44"/>
    </row>
    <row r="71" spans="1:9" ht="12.75" customHeight="1" thickBot="1" x14ac:dyDescent="0.25">
      <c r="A71" s="103" t="s">
        <v>22</v>
      </c>
      <c r="B71" s="104">
        <v>5839259</v>
      </c>
      <c r="C71" s="104">
        <v>2256058</v>
      </c>
      <c r="D71" s="104">
        <v>2635449</v>
      </c>
      <c r="E71" s="105">
        <v>0.16816544610111975</v>
      </c>
      <c r="F71" s="106">
        <v>1</v>
      </c>
      <c r="I71" s="5"/>
    </row>
    <row r="72" spans="1:9" ht="22.5" customHeight="1" thickTop="1" x14ac:dyDescent="0.2">
      <c r="A72" s="313" t="s">
        <v>460</v>
      </c>
      <c r="B72" s="313"/>
      <c r="C72" s="313"/>
      <c r="D72" s="313"/>
      <c r="E72" s="313"/>
      <c r="F72" s="313"/>
    </row>
    <row r="92" spans="6:69" x14ac:dyDescent="0.2">
      <c r="F92" s="4"/>
    </row>
    <row r="93" spans="6:69" x14ac:dyDescent="0.2">
      <c r="F93" s="4"/>
    </row>
    <row r="94" spans="6:69" s="10" customFormat="1" x14ac:dyDescent="0.2">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spans="6:69" x14ac:dyDescent="0.2">
      <c r="F95" s="4"/>
    </row>
    <row r="96" spans="6:69" x14ac:dyDescent="0.2">
      <c r="F96" s="4"/>
    </row>
  </sheetData>
  <mergeCells count="14">
    <mergeCell ref="A49:F49"/>
    <mergeCell ref="C52:D52"/>
    <mergeCell ref="A72:F72"/>
    <mergeCell ref="A52:A53"/>
    <mergeCell ref="A50:F50"/>
    <mergeCell ref="A51:F51"/>
    <mergeCell ref="B52:B53"/>
    <mergeCell ref="A1:F1"/>
    <mergeCell ref="A2:F2"/>
    <mergeCell ref="A3:F3"/>
    <mergeCell ref="A24:F24"/>
    <mergeCell ref="A4:A5"/>
    <mergeCell ref="C4:D4"/>
    <mergeCell ref="B4:B5"/>
  </mergeCells>
  <phoneticPr fontId="0" type="noConversion"/>
  <printOptions horizontalCentered="1"/>
  <pageMargins left="0.78740157480314965" right="0.78740157480314965" top="1.8897637795275593" bottom="0.59055118110236227" header="0" footer="0.59055118110236227"/>
  <pageSetup scale="85" orientation="portrait" r:id="rId1"/>
  <headerFooter alignWithMargins="0">
    <oddFooter>&amp;C&amp;P</oddFooter>
  </headerFooter>
  <rowBreaks count="1" manualBreakCount="1">
    <brk id="47" max="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T74"/>
  <sheetViews>
    <sheetView view="pageBreakPreview" zoomScale="80" zoomScaleNormal="100" zoomScaleSheetLayoutView="80" workbookViewId="0">
      <selection activeCell="I24" sqref="I24"/>
    </sheetView>
  </sheetViews>
  <sheetFormatPr baseColWidth="10" defaultColWidth="11.44140625" defaultRowHeight="10.199999999999999" x14ac:dyDescent="0.2"/>
  <cols>
    <col min="1" max="1" width="48" style="243" bestFit="1" customWidth="1"/>
    <col min="2" max="4" width="10.44140625" style="243" bestFit="1" customWidth="1"/>
    <col min="5" max="5" width="10.88671875" style="243" bestFit="1" customWidth="1"/>
    <col min="6" max="6" width="11.6640625" style="243" bestFit="1" customWidth="1"/>
    <col min="7" max="7" width="11" style="243" bestFit="1" customWidth="1"/>
    <col min="8" max="11" width="11.44140625" style="4"/>
    <col min="12" max="12" width="54.5546875" style="4" bestFit="1" customWidth="1"/>
    <col min="13" max="14" width="11.44140625" style="4"/>
    <col min="15" max="15" width="15.5546875" style="4" bestFit="1" customWidth="1"/>
    <col min="16" max="17" width="14.6640625" style="4" bestFit="1" customWidth="1"/>
    <col min="18" max="18" width="15.5546875" style="4" bestFit="1" customWidth="1"/>
    <col min="19" max="20" width="15.44140625" style="4" bestFit="1" customWidth="1"/>
    <col min="21" max="16384" width="11.44140625" style="4"/>
  </cols>
  <sheetData>
    <row r="1" spans="1:20" s="10" customFormat="1" ht="15.9" customHeight="1" x14ac:dyDescent="0.2">
      <c r="A1" s="319" t="s">
        <v>158</v>
      </c>
      <c r="B1" s="319"/>
      <c r="C1" s="319"/>
      <c r="D1" s="319"/>
      <c r="E1" s="319"/>
      <c r="F1" s="319"/>
      <c r="G1" s="319"/>
      <c r="H1" s="4"/>
      <c r="I1" s="4"/>
      <c r="J1" s="4"/>
    </row>
    <row r="2" spans="1:20" s="10" customFormat="1" ht="15.9" customHeight="1" x14ac:dyDescent="0.2">
      <c r="A2" s="320" t="s">
        <v>155</v>
      </c>
      <c r="B2" s="320"/>
      <c r="C2" s="320"/>
      <c r="D2" s="320"/>
      <c r="E2" s="320"/>
      <c r="F2" s="320"/>
      <c r="G2" s="320"/>
      <c r="H2" s="4"/>
      <c r="I2" s="4"/>
      <c r="J2" s="4"/>
    </row>
    <row r="3" spans="1:20" s="10" customFormat="1" ht="15.9" customHeight="1" thickBot="1" x14ac:dyDescent="0.25">
      <c r="A3" s="320" t="s">
        <v>248</v>
      </c>
      <c r="B3" s="320"/>
      <c r="C3" s="320"/>
      <c r="D3" s="320"/>
      <c r="E3" s="320"/>
      <c r="F3" s="320"/>
      <c r="G3" s="320"/>
      <c r="H3" s="4"/>
      <c r="I3" s="4"/>
      <c r="J3" s="4"/>
    </row>
    <row r="4" spans="1:20" ht="12.75" customHeight="1" thickTop="1" x14ac:dyDescent="0.2">
      <c r="A4" s="322" t="s">
        <v>25</v>
      </c>
      <c r="B4" s="239" t="s">
        <v>94</v>
      </c>
      <c r="C4" s="240">
        <v>2017</v>
      </c>
      <c r="D4" s="324" t="s">
        <v>491</v>
      </c>
      <c r="E4" s="324"/>
      <c r="F4" s="239" t="s">
        <v>149</v>
      </c>
      <c r="G4" s="239" t="s">
        <v>140</v>
      </c>
    </row>
    <row r="5" spans="1:20" ht="12.75" customHeight="1" thickBot="1" x14ac:dyDescent="0.25">
      <c r="A5" s="323"/>
      <c r="B5" s="241" t="s">
        <v>31</v>
      </c>
      <c r="C5" s="242" t="s">
        <v>139</v>
      </c>
      <c r="D5" s="242">
        <v>2017</v>
      </c>
      <c r="E5" s="242">
        <v>2018</v>
      </c>
      <c r="F5" s="242" t="s">
        <v>492</v>
      </c>
      <c r="G5" s="242">
        <v>2018</v>
      </c>
      <c r="O5" s="5"/>
      <c r="P5" s="5"/>
      <c r="R5" s="5"/>
      <c r="S5" s="5"/>
    </row>
    <row r="6" spans="1:20" ht="10.8" thickTop="1" x14ac:dyDescent="0.2">
      <c r="C6" s="237"/>
      <c r="D6" s="237"/>
      <c r="E6" s="237"/>
      <c r="F6" s="237"/>
      <c r="G6" s="237"/>
      <c r="Q6" s="5"/>
      <c r="T6" s="5"/>
    </row>
    <row r="7" spans="1:20" ht="12.75" customHeight="1" x14ac:dyDescent="0.2">
      <c r="A7" s="233" t="s">
        <v>392</v>
      </c>
      <c r="B7" s="259">
        <v>8061000</v>
      </c>
      <c r="C7" s="234">
        <v>1230212.54342</v>
      </c>
      <c r="D7" s="238">
        <v>1190549.4504300002</v>
      </c>
      <c r="E7" s="234">
        <v>1062587.3152900001</v>
      </c>
      <c r="F7" s="235">
        <v>-0.10748157927735219</v>
      </c>
      <c r="G7" s="244">
        <v>0.13309907924174458</v>
      </c>
      <c r="N7" s="5"/>
      <c r="O7" s="5"/>
      <c r="Q7" s="5"/>
      <c r="R7" s="5"/>
      <c r="T7" s="5"/>
    </row>
    <row r="8" spans="1:20" ht="12.75" customHeight="1" x14ac:dyDescent="0.2">
      <c r="A8" s="233" t="s">
        <v>467</v>
      </c>
      <c r="B8" s="259">
        <v>8092919</v>
      </c>
      <c r="C8" s="234">
        <v>541736.80573999998</v>
      </c>
      <c r="D8" s="238">
        <v>297199.79811999999</v>
      </c>
      <c r="E8" s="234">
        <v>715671.03652000031</v>
      </c>
      <c r="F8" s="235">
        <v>1.4080468460851199</v>
      </c>
      <c r="G8" s="244">
        <v>8.9644544622481281E-2</v>
      </c>
      <c r="O8" s="188"/>
      <c r="P8" s="188"/>
      <c r="Q8" s="188"/>
      <c r="R8" s="189"/>
      <c r="S8" s="189"/>
      <c r="T8" s="189"/>
    </row>
    <row r="9" spans="1:20" ht="12.75" customHeight="1" x14ac:dyDescent="0.2">
      <c r="A9" s="233" t="s">
        <v>391</v>
      </c>
      <c r="B9" s="259">
        <v>47032100</v>
      </c>
      <c r="C9" s="234">
        <v>1149120.2017200002</v>
      </c>
      <c r="D9" s="238">
        <v>460447.25861999992</v>
      </c>
      <c r="E9" s="234">
        <v>645236.49248999998</v>
      </c>
      <c r="F9" s="235">
        <v>0.40132551646377329</v>
      </c>
      <c r="G9" s="244">
        <v>8.0821953930584473E-2</v>
      </c>
    </row>
    <row r="10" spans="1:20" x14ac:dyDescent="0.2">
      <c r="A10" s="233" t="s">
        <v>102</v>
      </c>
      <c r="B10" s="259">
        <v>22042110</v>
      </c>
      <c r="C10" s="234">
        <v>1522018.7626799999</v>
      </c>
      <c r="D10" s="238">
        <v>564230.82550999976</v>
      </c>
      <c r="E10" s="234">
        <v>587731.32862000004</v>
      </c>
      <c r="F10" s="235">
        <v>4.1650512604940591E-2</v>
      </c>
      <c r="G10" s="244">
        <v>7.3618890001053441E-2</v>
      </c>
    </row>
    <row r="11" spans="1:20" ht="12" customHeight="1" x14ac:dyDescent="0.2">
      <c r="A11" s="233" t="s">
        <v>367</v>
      </c>
      <c r="B11" s="259">
        <v>47032900</v>
      </c>
      <c r="C11" s="234">
        <v>1234863.6818899994</v>
      </c>
      <c r="D11" s="238">
        <v>427179.91146000009</v>
      </c>
      <c r="E11" s="234">
        <v>579176.18782999995</v>
      </c>
      <c r="F11" s="235">
        <v>0.35581325875206182</v>
      </c>
      <c r="G11" s="244">
        <v>7.2547277959814513E-2</v>
      </c>
    </row>
    <row r="12" spans="1:20" x14ac:dyDescent="0.2">
      <c r="A12" s="233" t="s">
        <v>396</v>
      </c>
      <c r="B12" s="259">
        <v>8104000</v>
      </c>
      <c r="C12" s="234">
        <v>472456.29438999988</v>
      </c>
      <c r="D12" s="238">
        <v>349031.92875000002</v>
      </c>
      <c r="E12" s="234">
        <v>435899.05761999998</v>
      </c>
      <c r="F12" s="235">
        <v>0.24888017890254388</v>
      </c>
      <c r="G12" s="244">
        <v>5.4600466593874235E-2</v>
      </c>
    </row>
    <row r="13" spans="1:20" ht="12.75" customHeight="1" x14ac:dyDescent="0.2">
      <c r="A13" s="233" t="s">
        <v>399</v>
      </c>
      <c r="B13" s="259">
        <v>8081000</v>
      </c>
      <c r="C13" s="234">
        <v>668181.70941999997</v>
      </c>
      <c r="D13" s="238">
        <v>294260.08161000005</v>
      </c>
      <c r="E13" s="234">
        <v>281393.39814</v>
      </c>
      <c r="F13" s="235">
        <v>-4.3725548499823394E-2</v>
      </c>
      <c r="G13" s="244">
        <v>3.5247176075048438E-2</v>
      </c>
    </row>
    <row r="14" spans="1:20" ht="12.75" customHeight="1" x14ac:dyDescent="0.2">
      <c r="A14" s="233" t="s">
        <v>472</v>
      </c>
      <c r="B14" s="259">
        <v>44071112</v>
      </c>
      <c r="C14" s="234">
        <v>546071.30862999998</v>
      </c>
      <c r="D14" s="238">
        <v>224527.30497999996</v>
      </c>
      <c r="E14" s="234">
        <v>247354.64646999995</v>
      </c>
      <c r="F14" s="235">
        <v>0.10166844291848319</v>
      </c>
      <c r="G14" s="244">
        <v>3.0983501513321771E-2</v>
      </c>
      <c r="S14" s="10"/>
      <c r="T14" s="95"/>
    </row>
    <row r="15" spans="1:20" ht="12.75" customHeight="1" x14ac:dyDescent="0.2">
      <c r="A15" s="233" t="s">
        <v>397</v>
      </c>
      <c r="B15" s="259">
        <v>44012200</v>
      </c>
      <c r="C15" s="234">
        <v>361366.30650999997</v>
      </c>
      <c r="D15" s="238">
        <v>154243.32772</v>
      </c>
      <c r="E15" s="234">
        <v>173466.43548999997</v>
      </c>
      <c r="F15" s="235">
        <v>0.12462845592190504</v>
      </c>
      <c r="G15" s="244">
        <v>2.1728306474998026E-2</v>
      </c>
    </row>
    <row r="16" spans="1:20" x14ac:dyDescent="0.2">
      <c r="A16" s="233" t="s">
        <v>390</v>
      </c>
      <c r="B16" s="259">
        <v>47031100</v>
      </c>
      <c r="C16" s="234">
        <v>280807.04813999997</v>
      </c>
      <c r="D16" s="238">
        <v>108696.08535000001</v>
      </c>
      <c r="E16" s="234">
        <v>169688.52598000001</v>
      </c>
      <c r="F16" s="235">
        <v>0.56112821757660469</v>
      </c>
      <c r="G16" s="244">
        <v>2.1255087690994011E-2</v>
      </c>
      <c r="S16" s="5"/>
    </row>
    <row r="17" spans="1:20" ht="12.75" customHeight="1" x14ac:dyDescent="0.2">
      <c r="A17" s="233" t="s">
        <v>398</v>
      </c>
      <c r="B17" s="259">
        <v>2032900</v>
      </c>
      <c r="C17" s="234">
        <v>332906.09506000008</v>
      </c>
      <c r="D17" s="238">
        <v>134478.75090000001</v>
      </c>
      <c r="E17" s="234">
        <v>167229.73684000003</v>
      </c>
      <c r="F17" s="235">
        <v>0.24354023011675677</v>
      </c>
      <c r="G17" s="244">
        <v>2.0947101169910533E-2</v>
      </c>
      <c r="T17" s="5"/>
    </row>
    <row r="18" spans="1:20" ht="12.75" customHeight="1" x14ac:dyDescent="0.2">
      <c r="A18" s="233" t="s">
        <v>466</v>
      </c>
      <c r="B18" s="259">
        <v>44123900</v>
      </c>
      <c r="C18" s="234">
        <v>309577.95609000005</v>
      </c>
      <c r="D18" s="238">
        <v>125392.23223000004</v>
      </c>
      <c r="E18" s="234">
        <v>151985.59815000003</v>
      </c>
      <c r="F18" s="235">
        <v>0.21208144593216313</v>
      </c>
      <c r="G18" s="244">
        <v>1.9037629078274745E-2</v>
      </c>
      <c r="T18" s="5"/>
    </row>
    <row r="19" spans="1:20" ht="12.75" customHeight="1" x14ac:dyDescent="0.2">
      <c r="A19" s="233" t="s">
        <v>468</v>
      </c>
      <c r="B19" s="259">
        <v>8094019</v>
      </c>
      <c r="C19" s="234">
        <v>137634.92436999999</v>
      </c>
      <c r="D19" s="238">
        <v>136521.44381999999</v>
      </c>
      <c r="E19" s="234">
        <v>148309.83690999995</v>
      </c>
      <c r="F19" s="235">
        <v>8.6348289031741132E-2</v>
      </c>
      <c r="G19" s="244">
        <v>1.8577205328135227E-2</v>
      </c>
      <c r="N19" s="5"/>
      <c r="O19" s="5"/>
      <c r="Q19" s="5"/>
      <c r="R19" s="5"/>
      <c r="T19" s="5"/>
    </row>
    <row r="20" spans="1:20" ht="12.75" customHeight="1" x14ac:dyDescent="0.2">
      <c r="A20" s="233" t="s">
        <v>395</v>
      </c>
      <c r="B20" s="259">
        <v>22042990</v>
      </c>
      <c r="C20" s="234">
        <v>340112.37898000004</v>
      </c>
      <c r="D20" s="238">
        <v>140777.70669000002</v>
      </c>
      <c r="E20" s="234">
        <v>140826.53437000001</v>
      </c>
      <c r="F20" s="235">
        <v>3.4684241665840416E-4</v>
      </c>
      <c r="G20" s="244">
        <v>1.7639851132927684E-2</v>
      </c>
      <c r="Q20" s="5"/>
      <c r="T20" s="5"/>
    </row>
    <row r="21" spans="1:20" ht="12.75" customHeight="1" x14ac:dyDescent="0.2">
      <c r="A21" s="233" t="s">
        <v>400</v>
      </c>
      <c r="B21" s="259">
        <v>2071400</v>
      </c>
      <c r="C21" s="234">
        <v>233417.37114999996</v>
      </c>
      <c r="D21" s="238">
        <v>88843.931540000005</v>
      </c>
      <c r="E21" s="234">
        <v>120945.25498</v>
      </c>
      <c r="F21" s="235">
        <v>0.36132263491229094</v>
      </c>
      <c r="G21" s="244">
        <v>1.5149533449966562E-2</v>
      </c>
      <c r="I21" s="5"/>
      <c r="O21" s="188"/>
      <c r="P21" s="188"/>
      <c r="Q21" s="188"/>
      <c r="R21" s="189"/>
      <c r="S21" s="189"/>
      <c r="T21" s="189"/>
    </row>
    <row r="22" spans="1:20" ht="12.75" customHeight="1" x14ac:dyDescent="0.2">
      <c r="A22" s="233" t="s">
        <v>24</v>
      </c>
      <c r="B22" s="233"/>
      <c r="C22" s="237">
        <v>5939102.6118100025</v>
      </c>
      <c r="D22" s="237">
        <v>2268038.9622699991</v>
      </c>
      <c r="E22" s="237">
        <v>2355929.6142999977</v>
      </c>
      <c r="F22" s="235">
        <v>3.875182635400231E-2</v>
      </c>
      <c r="G22" s="244">
        <v>0.29510239573687025</v>
      </c>
      <c r="I22" s="5"/>
    </row>
    <row r="23" spans="1:20" ht="12.75" customHeight="1" x14ac:dyDescent="0.2">
      <c r="A23" s="233" t="s">
        <v>22</v>
      </c>
      <c r="B23" s="233"/>
      <c r="C23" s="237">
        <v>15299586</v>
      </c>
      <c r="D23" s="237">
        <v>6964419</v>
      </c>
      <c r="E23" s="237">
        <v>7983431</v>
      </c>
      <c r="F23" s="235">
        <v>0.14631687151505388</v>
      </c>
      <c r="G23" s="244">
        <v>1</v>
      </c>
    </row>
    <row r="24" spans="1:20" ht="10.8" thickBot="1" x14ac:dyDescent="0.25">
      <c r="A24" s="245"/>
      <c r="B24" s="245"/>
      <c r="C24" s="246"/>
      <c r="D24" s="246"/>
      <c r="E24" s="246"/>
      <c r="F24" s="245"/>
      <c r="G24" s="245"/>
    </row>
    <row r="25" spans="1:20" ht="33.75" customHeight="1" thickTop="1" x14ac:dyDescent="0.2">
      <c r="A25" s="321" t="s">
        <v>459</v>
      </c>
      <c r="B25" s="321"/>
      <c r="C25" s="321"/>
      <c r="D25" s="321"/>
      <c r="E25" s="321"/>
      <c r="F25" s="321"/>
      <c r="G25" s="321"/>
    </row>
    <row r="50" spans="1:20" ht="15.9" customHeight="1" x14ac:dyDescent="0.2">
      <c r="A50" s="319" t="s">
        <v>261</v>
      </c>
      <c r="B50" s="319"/>
      <c r="C50" s="319"/>
      <c r="D50" s="319"/>
      <c r="E50" s="319"/>
      <c r="F50" s="319"/>
      <c r="G50" s="319"/>
    </row>
    <row r="51" spans="1:20" ht="15.9" customHeight="1" x14ac:dyDescent="0.2">
      <c r="A51" s="320" t="s">
        <v>156</v>
      </c>
      <c r="B51" s="320"/>
      <c r="C51" s="320"/>
      <c r="D51" s="320"/>
      <c r="E51" s="320"/>
      <c r="F51" s="320"/>
      <c r="G51" s="320"/>
    </row>
    <row r="52" spans="1:20" ht="15.9" customHeight="1" thickBot="1" x14ac:dyDescent="0.25">
      <c r="A52" s="320" t="s">
        <v>249</v>
      </c>
      <c r="B52" s="320"/>
      <c r="C52" s="320"/>
      <c r="D52" s="320"/>
      <c r="E52" s="320"/>
      <c r="F52" s="320"/>
      <c r="G52" s="320"/>
    </row>
    <row r="53" spans="1:20" ht="12.75" customHeight="1" thickTop="1" x14ac:dyDescent="0.2">
      <c r="A53" s="322" t="s">
        <v>25</v>
      </c>
      <c r="B53" s="239" t="s">
        <v>94</v>
      </c>
      <c r="C53" s="240">
        <v>2017</v>
      </c>
      <c r="D53" s="324" t="s">
        <v>491</v>
      </c>
      <c r="E53" s="324"/>
      <c r="F53" s="239" t="s">
        <v>149</v>
      </c>
      <c r="G53" s="239" t="s">
        <v>140</v>
      </c>
      <c r="Q53" s="5"/>
      <c r="T53" s="5"/>
    </row>
    <row r="54" spans="1:20" ht="12.75" customHeight="1" thickBot="1" x14ac:dyDescent="0.25">
      <c r="A54" s="323"/>
      <c r="B54" s="241" t="s">
        <v>31</v>
      </c>
      <c r="C54" s="242" t="s">
        <v>139</v>
      </c>
      <c r="D54" s="242">
        <v>2017</v>
      </c>
      <c r="E54" s="242">
        <v>2018</v>
      </c>
      <c r="F54" s="242" t="s">
        <v>492</v>
      </c>
      <c r="G54" s="242">
        <v>2018</v>
      </c>
      <c r="O54" s="5"/>
      <c r="P54" s="5"/>
      <c r="Q54" s="5"/>
      <c r="R54" s="5"/>
      <c r="S54" s="5"/>
      <c r="T54" s="5"/>
    </row>
    <row r="55" spans="1:20" ht="10.8" thickTop="1" x14ac:dyDescent="0.2">
      <c r="C55" s="237"/>
      <c r="D55" s="237"/>
      <c r="E55" s="237"/>
      <c r="F55" s="237"/>
      <c r="G55" s="237"/>
      <c r="Q55" s="5"/>
      <c r="R55" s="5"/>
      <c r="T55" s="5"/>
    </row>
    <row r="56" spans="1:20" ht="12.75" customHeight="1" x14ac:dyDescent="0.2">
      <c r="A56" s="233" t="s">
        <v>401</v>
      </c>
      <c r="B56" s="259">
        <v>2013000</v>
      </c>
      <c r="C56" s="234">
        <v>898189.16408999998</v>
      </c>
      <c r="D56" s="234">
        <v>337750.83476</v>
      </c>
      <c r="E56" s="234">
        <v>397172.46520999999</v>
      </c>
      <c r="F56" s="235">
        <v>0.17593333408701714</v>
      </c>
      <c r="G56" s="236">
        <v>0.150703908597738</v>
      </c>
      <c r="Q56" s="5"/>
      <c r="T56" s="5"/>
    </row>
    <row r="57" spans="1:20" ht="12.75" customHeight="1" x14ac:dyDescent="0.2">
      <c r="A57" s="233" t="s">
        <v>403</v>
      </c>
      <c r="B57" s="259">
        <v>23040000</v>
      </c>
      <c r="C57" s="234">
        <v>282662.17819999997</v>
      </c>
      <c r="D57" s="234">
        <v>109054.62896</v>
      </c>
      <c r="E57" s="234">
        <v>110000.55574000001</v>
      </c>
      <c r="F57" s="235">
        <v>8.6738801371463482E-3</v>
      </c>
      <c r="G57" s="236">
        <v>4.1738829224166357E-2</v>
      </c>
      <c r="O57" s="5"/>
      <c r="P57" s="5"/>
      <c r="Q57" s="5"/>
      <c r="R57" s="5"/>
      <c r="S57" s="5"/>
      <c r="T57" s="5"/>
    </row>
    <row r="58" spans="1:20" ht="12.75" customHeight="1" x14ac:dyDescent="0.2">
      <c r="A58" s="233" t="s">
        <v>470</v>
      </c>
      <c r="B58" s="259">
        <v>10059020</v>
      </c>
      <c r="C58" s="234">
        <v>284204.44981000002</v>
      </c>
      <c r="D58" s="234">
        <v>59785.383459999997</v>
      </c>
      <c r="E58" s="234">
        <v>108834.96143000002</v>
      </c>
      <c r="F58" s="235">
        <v>0.82042758833883089</v>
      </c>
      <c r="G58" s="236">
        <v>4.129655380544265E-2</v>
      </c>
      <c r="Q58" s="5"/>
      <c r="R58" s="188"/>
      <c r="S58" s="188"/>
      <c r="T58" s="188"/>
    </row>
    <row r="59" spans="1:20" ht="12.75" customHeight="1" x14ac:dyDescent="0.2">
      <c r="A59" s="233" t="s">
        <v>3</v>
      </c>
      <c r="B59" s="259">
        <v>17019900</v>
      </c>
      <c r="C59" s="234">
        <v>146065.67934000003</v>
      </c>
      <c r="D59" s="234">
        <v>73340.722409999988</v>
      </c>
      <c r="E59" s="234">
        <v>90472.552789999987</v>
      </c>
      <c r="F59" s="235">
        <v>0.23359233202295371</v>
      </c>
      <c r="G59" s="236">
        <v>3.4329085021186138E-2</v>
      </c>
      <c r="O59" s="5"/>
      <c r="Q59" s="5"/>
      <c r="R59" s="5"/>
      <c r="T59" s="5"/>
    </row>
    <row r="60" spans="1:20" ht="12.75" customHeight="1" x14ac:dyDescent="0.2">
      <c r="A60" s="233" t="s">
        <v>398</v>
      </c>
      <c r="B60" s="259">
        <v>2032900</v>
      </c>
      <c r="C60" s="234">
        <v>161448.48152</v>
      </c>
      <c r="D60" s="234">
        <v>60457.560120000002</v>
      </c>
      <c r="E60" s="234">
        <v>65291.570870000003</v>
      </c>
      <c r="F60" s="235">
        <v>7.9957092883092704E-2</v>
      </c>
      <c r="G60" s="236">
        <v>2.4774363256507715E-2</v>
      </c>
      <c r="O60" s="5"/>
      <c r="Q60" s="5"/>
      <c r="R60" s="5"/>
      <c r="T60" s="5"/>
    </row>
    <row r="61" spans="1:20" ht="12.75" customHeight="1" x14ac:dyDescent="0.2">
      <c r="A61" s="233" t="s">
        <v>386</v>
      </c>
      <c r="B61" s="259">
        <v>23099090</v>
      </c>
      <c r="C61" s="234">
        <v>116273.57230000003</v>
      </c>
      <c r="D61" s="234">
        <v>42331.077689999998</v>
      </c>
      <c r="E61" s="234">
        <v>63377.515659999997</v>
      </c>
      <c r="F61" s="235">
        <v>0.49718644358945446</v>
      </c>
      <c r="G61" s="236">
        <v>2.4048090348172169E-2</v>
      </c>
      <c r="Q61" s="5"/>
      <c r="R61" s="5"/>
      <c r="T61" s="5"/>
    </row>
    <row r="62" spans="1:20" ht="12.75" customHeight="1" x14ac:dyDescent="0.2">
      <c r="A62" s="233" t="s">
        <v>292</v>
      </c>
      <c r="B62" s="259">
        <v>22030000</v>
      </c>
      <c r="C62" s="234">
        <v>186499.42325000002</v>
      </c>
      <c r="D62" s="234">
        <v>91655.136209999997</v>
      </c>
      <c r="E62" s="234">
        <v>63045.742430000006</v>
      </c>
      <c r="F62" s="235">
        <v>-0.31214174091073549</v>
      </c>
      <c r="G62" s="236">
        <v>2.3922201655201831E-2</v>
      </c>
      <c r="I62" s="5"/>
      <c r="M62" s="5"/>
      <c r="N62" s="5"/>
      <c r="P62" s="5"/>
      <c r="Q62" s="5"/>
      <c r="R62" s="5"/>
      <c r="T62" s="5"/>
    </row>
    <row r="63" spans="1:20" ht="12.75" customHeight="1" x14ac:dyDescent="0.2">
      <c r="A63" s="233" t="s">
        <v>469</v>
      </c>
      <c r="B63" s="259">
        <v>10019943</v>
      </c>
      <c r="C63" s="234">
        <v>109742.69254999999</v>
      </c>
      <c r="D63" s="234">
        <v>53950.091240000002</v>
      </c>
      <c r="E63" s="234">
        <v>62378.91156</v>
      </c>
      <c r="F63" s="235">
        <v>0.15623366200631469</v>
      </c>
      <c r="G63" s="236">
        <v>2.3669178026211095E-2</v>
      </c>
      <c r="P63" s="188"/>
      <c r="Q63" s="188"/>
      <c r="R63" s="188"/>
      <c r="T63" s="5"/>
    </row>
    <row r="64" spans="1:20" ht="12.75" customHeight="1" x14ac:dyDescent="0.2">
      <c r="A64" s="233" t="s">
        <v>400</v>
      </c>
      <c r="B64" s="259">
        <v>2071400</v>
      </c>
      <c r="C64" s="234">
        <v>165492.67941999997</v>
      </c>
      <c r="D64" s="234">
        <v>57556.175919999994</v>
      </c>
      <c r="E64" s="234">
        <v>60203.662519999998</v>
      </c>
      <c r="F64" s="235">
        <v>4.5998306136249716E-2</v>
      </c>
      <c r="G64" s="236">
        <v>2.2843797212543288E-2</v>
      </c>
      <c r="Q64" s="5"/>
      <c r="T64" s="5"/>
    </row>
    <row r="65" spans="1:20" ht="12.75" customHeight="1" x14ac:dyDescent="0.2">
      <c r="A65" s="233" t="s">
        <v>129</v>
      </c>
      <c r="B65" s="259">
        <v>21069090</v>
      </c>
      <c r="C65" s="234">
        <v>131059.15027000003</v>
      </c>
      <c r="D65" s="234">
        <v>54642.642460000003</v>
      </c>
      <c r="E65" s="234">
        <v>58493.778240000007</v>
      </c>
      <c r="F65" s="235">
        <v>7.0478578755029039E-2</v>
      </c>
      <c r="G65" s="236">
        <v>2.2194995327171958E-2</v>
      </c>
      <c r="Q65" s="5"/>
      <c r="T65" s="5"/>
    </row>
    <row r="66" spans="1:20" ht="12.75" customHeight="1" x14ac:dyDescent="0.2">
      <c r="A66" s="233" t="s">
        <v>406</v>
      </c>
      <c r="B66" s="259">
        <v>15121910</v>
      </c>
      <c r="C66" s="234">
        <v>118364.10083000001</v>
      </c>
      <c r="D66" s="234">
        <v>44169.375730000007</v>
      </c>
      <c r="E66" s="234">
        <v>55453.373100000004</v>
      </c>
      <c r="F66" s="235">
        <v>0.25547106300476563</v>
      </c>
      <c r="G66" s="236">
        <v>2.104133796556109E-2</v>
      </c>
      <c r="Q66" s="5"/>
      <c r="T66" s="5"/>
    </row>
    <row r="67" spans="1:20" ht="12.75" customHeight="1" x14ac:dyDescent="0.2">
      <c r="A67" s="233" t="s">
        <v>370</v>
      </c>
      <c r="B67" s="259">
        <v>15141100</v>
      </c>
      <c r="C67" s="234">
        <v>78617.919089999996</v>
      </c>
      <c r="D67" s="234">
        <v>28930.393660000002</v>
      </c>
      <c r="E67" s="234">
        <v>52864.511939999997</v>
      </c>
      <c r="F67" s="235">
        <v>0.82730012461226887</v>
      </c>
      <c r="G67" s="236">
        <v>2.005901534804885E-2</v>
      </c>
    </row>
    <row r="68" spans="1:20" ht="12.75" customHeight="1" x14ac:dyDescent="0.2">
      <c r="A68" s="233" t="s">
        <v>404</v>
      </c>
      <c r="B68" s="259">
        <v>4069000</v>
      </c>
      <c r="C68" s="234">
        <v>110614.71674999999</v>
      </c>
      <c r="D68" s="234">
        <v>49748.991790000007</v>
      </c>
      <c r="E68" s="234">
        <v>51070.441040000005</v>
      </c>
      <c r="F68" s="235">
        <v>2.6562332269527943E-2</v>
      </c>
      <c r="G68" s="236">
        <v>1.9378269524471924E-2</v>
      </c>
      <c r="O68" s="5"/>
      <c r="P68" s="5"/>
      <c r="R68" s="5"/>
      <c r="S68" s="5"/>
    </row>
    <row r="69" spans="1:20" ht="12.75" customHeight="1" x14ac:dyDescent="0.2">
      <c r="A69" s="233" t="s">
        <v>402</v>
      </c>
      <c r="B69" s="259">
        <v>15179000</v>
      </c>
      <c r="C69" s="234">
        <v>94859.840930000006</v>
      </c>
      <c r="D69" s="234">
        <v>33696.141990000004</v>
      </c>
      <c r="E69" s="234">
        <v>46716.781770000001</v>
      </c>
      <c r="F69" s="235">
        <v>0.3864133699301282</v>
      </c>
      <c r="G69" s="236">
        <v>1.7726308408927662E-2</v>
      </c>
      <c r="Q69" s="5"/>
      <c r="T69" s="5"/>
    </row>
    <row r="70" spans="1:20" ht="12.75" customHeight="1" x14ac:dyDescent="0.2">
      <c r="A70" s="233" t="s">
        <v>471</v>
      </c>
      <c r="B70" s="259">
        <v>23011010</v>
      </c>
      <c r="C70" s="234">
        <v>70310.600879999998</v>
      </c>
      <c r="D70" s="234">
        <v>23413.771289999997</v>
      </c>
      <c r="E70" s="234">
        <v>41321.986969999998</v>
      </c>
      <c r="F70" s="235">
        <v>0.76485823057683089</v>
      </c>
      <c r="G70" s="236">
        <v>1.5679296761197049E-2</v>
      </c>
      <c r="Q70" s="5"/>
      <c r="T70" s="5"/>
    </row>
    <row r="71" spans="1:20" ht="12.75" customHeight="1" x14ac:dyDescent="0.2">
      <c r="A71" s="233" t="s">
        <v>24</v>
      </c>
      <c r="B71" s="233"/>
      <c r="C71" s="237">
        <v>2884854.3507699999</v>
      </c>
      <c r="D71" s="237">
        <v>1135575.07231</v>
      </c>
      <c r="E71" s="237">
        <v>1308750.1887299998</v>
      </c>
      <c r="F71" s="235">
        <v>0.15249992769542312</v>
      </c>
      <c r="G71" s="236">
        <v>0.49659476951745218</v>
      </c>
      <c r="Q71" s="5"/>
      <c r="T71" s="5"/>
    </row>
    <row r="72" spans="1:20" ht="12.75" customHeight="1" x14ac:dyDescent="0.2">
      <c r="A72" s="233" t="s">
        <v>22</v>
      </c>
      <c r="B72" s="233"/>
      <c r="C72" s="237">
        <v>5839259</v>
      </c>
      <c r="D72" s="237">
        <v>2256058</v>
      </c>
      <c r="E72" s="237">
        <v>2635449</v>
      </c>
      <c r="F72" s="235">
        <v>0.16816544610111975</v>
      </c>
      <c r="G72" s="236">
        <v>1</v>
      </c>
    </row>
    <row r="73" spans="1:20" ht="10.8" thickBot="1" x14ac:dyDescent="0.25">
      <c r="A73" s="247"/>
      <c r="B73" s="247"/>
      <c r="C73" s="248"/>
      <c r="D73" s="248"/>
      <c r="E73" s="248"/>
      <c r="F73" s="247"/>
      <c r="G73" s="247"/>
    </row>
    <row r="74" spans="1:20" ht="12.75" customHeight="1" thickTop="1" x14ac:dyDescent="0.2">
      <c r="A74" s="321" t="s">
        <v>460</v>
      </c>
      <c r="B74" s="321"/>
      <c r="C74" s="321"/>
      <c r="D74" s="321"/>
      <c r="E74" s="321"/>
      <c r="F74" s="321"/>
      <c r="G74" s="321"/>
    </row>
  </sheetData>
  <mergeCells count="12">
    <mergeCell ref="D53:E53"/>
    <mergeCell ref="A50:G50"/>
    <mergeCell ref="A51:G51"/>
    <mergeCell ref="A52:G52"/>
    <mergeCell ref="A74:G74"/>
    <mergeCell ref="A53:A54"/>
    <mergeCell ref="A1:G1"/>
    <mergeCell ref="A2:G2"/>
    <mergeCell ref="A3:G3"/>
    <mergeCell ref="A25:G25"/>
    <mergeCell ref="A4:A5"/>
    <mergeCell ref="D4:E4"/>
  </mergeCells>
  <phoneticPr fontId="0" type="noConversion"/>
  <printOptions horizontalCentered="1" verticalCentered="1"/>
  <pageMargins left="0.78740157480314965" right="0.78740157480314965" top="1.8897637795275593" bottom="0.78740157480314965" header="0" footer="0.59055118110236227"/>
  <pageSetup scale="71" orientation="portrait" r:id="rId1"/>
  <headerFooter alignWithMargins="0">
    <oddFooter>&amp;C&amp;P</oddFooter>
  </headerFooter>
  <rowBreaks count="1" manualBreakCount="1">
    <brk id="49" max="16383" man="1"/>
  </rowBreaks>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9</vt:i4>
      </vt:variant>
    </vt:vector>
  </HeadingPairs>
  <TitlesOfParts>
    <vt:vector size="20" baseType="lpstr">
      <vt:lpstr>Portada </vt:lpstr>
      <vt:lpstr>TitulosGraficos</vt:lpstr>
      <vt:lpstr>balanza_periodos</vt:lpstr>
      <vt:lpstr>balanza_anuales</vt:lpstr>
      <vt:lpstr>evolución_comercio</vt:lpstr>
      <vt:lpstr>balanza productos_clase_sector</vt:lpstr>
      <vt:lpstr>zona economica</vt:lpstr>
      <vt:lpstr>prin paises exp e imp</vt:lpstr>
      <vt:lpstr>prin prod exp e imp</vt:lpstr>
      <vt:lpstr>Principales Rubros</vt:lpstr>
      <vt:lpstr>productos</vt:lpstr>
      <vt:lpstr>'balanza productos_clase_sector'!Área_de_impresión</vt:lpstr>
      <vt:lpstr>balanza_anuales!Área_de_impresión</vt:lpstr>
      <vt:lpstr>balanza_periodos!Área_de_impresión</vt:lpstr>
      <vt:lpstr>evolución_comercio!Área_de_impresión</vt:lpstr>
      <vt:lpstr>'Portada '!Área_de_impresión</vt:lpstr>
      <vt:lpstr>'prin paises exp e imp'!Área_de_impresión</vt:lpstr>
      <vt:lpstr>'prin prod exp e imp'!Área_de_impresión</vt:lpstr>
      <vt:lpstr>productos!Área_de_impresión</vt:lpstr>
      <vt:lpstr>'zona economica'!Área_de_impresión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Yáñez Barrios;David Cohen Pacini</dc:creator>
  <cp:lastModifiedBy>Liliana Yáñez Barrios</cp:lastModifiedBy>
  <cp:lastPrinted>2018-06-07T19:30:59Z</cp:lastPrinted>
  <dcterms:created xsi:type="dcterms:W3CDTF">2004-11-22T15:10:56Z</dcterms:created>
  <dcterms:modified xsi:type="dcterms:W3CDTF">2018-06-07T19:42:38Z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2f439694-9ab6-4fa1-ab3b-49d860ab70ac</vt:lpwstr>
  </property>
</Properties>
</file>