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<sst xmlns="http://schemas.openxmlformats.org/spreadsheetml/2006/main" count="182" uniqueCount="81">
  <si>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</si>
  <si>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</si>
  <si>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</si>
  <si>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</si>
  <si>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</si>
  <si>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</si>
  <si>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</si>
  <si>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</si>
  <si>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</si>
  <si>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</si>
  <si>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</si>
  <si>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</si>
  <si>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</si>
  <si>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</si>
  <si>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</si>
  <si>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</si>
  <si>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</si>
  <si>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</si>
  <si>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</si>
  <si>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</si>
  <si>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</si>
  <si>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</si>
  <si>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</si>
  <si>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</si>
  <si>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</si>
  <si>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</si>
  <si>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</si>
  <si>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</si>
  <si>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</si>
  <si>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</si>
  <si>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</si>
  <si>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</si>
  <si>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</si>
  <si>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</si>
  <si>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</si>
  <si>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</si>
  <si>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</si>
  <si>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</si>
  <si>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</si>
  <si>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</si>
  <si>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</si>
  <si>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</si>
  <si>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</si>
  <si>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</si>
  <si>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</si>
  <si>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</si>
  <si>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</si>
  <si>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</si>
  <si>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</si>
  <si>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</si>
  <si>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</si>
  <si>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</si>
  <si>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</si>
  <si>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</si>
  <si>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</si>
  <si>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</si>
  <si>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</si>
  <si>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</si>
  <si>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</si>
  <si>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</si>
  <si>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</si>
  <si>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</si>
  <si>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</si>
  <si>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</si>
  <si>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</si>
  <si>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</si>
  <si>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</si>
  <si>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</si>
  <si>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</si>
  <si>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</si>
  <si>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</si>
  <si>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</si>
  <si>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</si>
  <si>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</si>
  <si>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</si>
  <si>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</si>
  <si>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Abril/mayo 2018</t>
  </si>
  <si>
    <t>Nota: lunes 30 de abril y martes 1 de mayo feriado nacional en Argentina, mercados cerrados.</t>
  </si>
  <si>
    <t>semana del  30 de abril al 6 de mayo de 2018</t>
  </si>
  <si>
    <t>Nota: lunes 30 de abril y martes 1 de mayo feriado nacional en Argentina,martes 1 en Holanda, mercados cerrados.</t>
  </si>
  <si>
    <t>Abril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</si>
</sst>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4"/>
      <c r="B2" s="114"/>
      <c r="C2" s="114"/>
      <c r="D2" s="114"/>
      <c r="E2" s="1"/>
      <c r="F2" s="1"/>
      <c r="G2" s="1"/>
    </row>
    <row r="3" spans="1:7" ht="18">
      <c r="A3" s="114"/>
      <c r="B3" s="114"/>
      <c r="C3" s="114"/>
      <c r="D3" s="114"/>
      <c r="E3" s="1"/>
      <c r="F3" s="1"/>
      <c r="G3" s="1"/>
    </row>
    <row r="4" spans="1:8" ht="18">
      <c r="A4" s="114"/>
      <c r="B4" s="114"/>
      <c r="C4" s="114"/>
      <c r="D4" s="114"/>
      <c r="E4" s="1"/>
      <c r="F4" s="1"/>
      <c r="G4" s="1"/>
      <c r="H4" s="1"/>
    </row>
    <row r="5" spans="1:8" ht="18">
      <c r="A5" s="114"/>
      <c r="B5" s="114"/>
      <c r="C5" s="114"/>
      <c r="D5" s="114"/>
      <c r="E5" s="1"/>
      <c r="F5" s="1"/>
      <c r="G5" s="1"/>
      <c r="H5" s="1"/>
    </row>
    <row r="6" spans="1:8" ht="18">
      <c r="A6" s="114"/>
      <c r="B6" s="114"/>
      <c r="C6" s="114"/>
      <c r="D6" s="114"/>
      <c r="E6" s="1"/>
      <c r="F6" s="112"/>
      <c r="G6" s="1"/>
      <c r="H6" s="1"/>
    </row>
    <row r="7" spans="1:8" ht="18">
      <c r="A7" s="114"/>
      <c r="B7" s="114"/>
      <c r="C7" s="114"/>
      <c r="D7" s="114"/>
      <c r="E7" s="1"/>
      <c r="F7" s="112"/>
      <c r="G7" s="1"/>
      <c r="H7" s="1"/>
    </row>
    <row r="8" spans="1:8" ht="18">
      <c r="A8" s="114"/>
      <c r="B8" s="114"/>
      <c r="C8" s="114"/>
      <c r="D8" s="114"/>
      <c r="E8" s="1"/>
      <c r="F8" s="1"/>
      <c r="G8" s="1"/>
      <c r="H8" s="1"/>
    </row>
    <row r="9" spans="1:8" ht="18">
      <c r="A9" s="115"/>
      <c r="B9" s="114"/>
      <c r="C9" s="114"/>
      <c r="D9" s="114"/>
      <c r="E9" s="1"/>
      <c r="F9" s="1"/>
      <c r="G9" s="1"/>
      <c r="H9" s="1"/>
    </row>
    <row r="10" spans="1:8" ht="18">
      <c r="A10" s="116"/>
      <c r="B10" s="116"/>
      <c r="C10" s="116"/>
      <c r="D10" s="118"/>
      <c r="E10" s="56"/>
      <c r="F10" s="56"/>
      <c r="G10" s="56"/>
      <c r="H10" s="1"/>
    </row>
    <row r="11" spans="1:8" ht="18">
      <c r="A11" s="117"/>
      <c r="B11" s="117"/>
      <c r="C11" s="117"/>
      <c r="D11" s="117"/>
      <c r="E11" s="2"/>
      <c r="F11" s="2"/>
      <c r="G11" s="2"/>
      <c r="H11" s="1"/>
    </row>
    <row r="12" spans="1:8" ht="18">
      <c r="A12" s="2"/>
      <c r="B12" s="2"/>
      <c r="C12" s="2"/>
      <c r="D12" s="117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53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1" t="s">
        <v>78</v>
      </c>
      <c r="C23" s="91"/>
      <c r="D23" s="91"/>
      <c r="E23" s="91"/>
      <c r="F23" s="87"/>
      <c r="G23" s="88"/>
      <c r="H23" s="1"/>
      <c r="I23" s="1"/>
      <c r="J23" s="1"/>
      <c r="K23" s="1"/>
      <c r="L23" s="1"/>
    </row>
    <row r="24" spans="1:12" ht="18">
      <c r="A24" s="1"/>
      <c r="B24" s="1"/>
      <c r="C24" s="90"/>
      <c r="D24" s="90"/>
      <c r="E24" s="90"/>
      <c r="F24" s="90"/>
      <c r="G24" s="89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1"/>
      <c r="G6" s="66"/>
      <c r="H6" s="66"/>
    </row>
    <row r="7" spans="1:8" ht="18">
      <c r="A7" s="66"/>
      <c r="B7" s="66"/>
      <c r="C7" s="66"/>
      <c r="D7" s="66"/>
      <c r="E7" s="66"/>
      <c r="F7" s="111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0" t="s">
        <v>48</v>
      </c>
      <c r="B10" s="160"/>
      <c r="C10" s="160"/>
      <c r="D10" s="161"/>
      <c r="E10" s="160"/>
      <c r="F10" s="160"/>
      <c r="G10" s="67"/>
      <c r="H10" s="66"/>
    </row>
    <row r="11" spans="1:8" ht="18">
      <c r="A11" s="162" t="s">
        <v>50</v>
      </c>
      <c r="B11" s="162"/>
      <c r="C11" s="162"/>
      <c r="D11" s="162"/>
      <c r="E11" s="162"/>
      <c r="F11" s="162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3" t="s">
        <v>44</v>
      </c>
      <c r="B13" s="163"/>
      <c r="C13" s="163"/>
      <c r="D13" s="164"/>
      <c r="E13" s="163"/>
      <c r="F13" s="163"/>
      <c r="G13" s="69"/>
      <c r="H13" s="66"/>
    </row>
    <row r="14" spans="1:8" ht="18">
      <c r="A14" s="167" t="s">
        <v>45</v>
      </c>
      <c r="B14" s="167"/>
      <c r="C14" s="167"/>
      <c r="D14" s="168"/>
      <c r="E14" s="167"/>
      <c r="F14" s="167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7" t="s">
        <v>74</v>
      </c>
      <c r="B18" s="167"/>
      <c r="C18" s="167"/>
      <c r="D18" s="168"/>
      <c r="E18" s="167"/>
      <c r="F18" s="167"/>
      <c r="G18" s="72"/>
      <c r="H18" s="66"/>
      <c r="I18" s="66"/>
      <c r="J18" s="66"/>
      <c r="K18" s="66"/>
      <c r="L18" s="66"/>
    </row>
    <row r="19" spans="1:12" ht="18">
      <c r="A19" s="163" t="s">
        <v>75</v>
      </c>
      <c r="B19" s="163"/>
      <c r="C19" s="163"/>
      <c r="D19" s="164"/>
      <c r="E19" s="163"/>
      <c r="F19" s="163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7" t="s">
        <v>46</v>
      </c>
      <c r="B22" s="167"/>
      <c r="C22" s="167"/>
      <c r="D22" s="168"/>
      <c r="E22" s="167"/>
      <c r="F22" s="167"/>
      <c r="G22" s="72"/>
      <c r="H22" s="66"/>
      <c r="I22" s="66"/>
      <c r="J22" s="66"/>
      <c r="K22" s="66"/>
      <c r="L22" s="66"/>
    </row>
    <row r="23" spans="1:12" ht="18">
      <c r="A23" s="68"/>
      <c r="B23" s="92"/>
      <c r="C23" s="92"/>
      <c r="D23" s="92"/>
      <c r="E23" s="92"/>
      <c r="F23" s="92"/>
      <c r="G23" s="68"/>
      <c r="H23" s="66"/>
      <c r="I23" s="66"/>
      <c r="J23" s="66"/>
      <c r="K23" s="66"/>
      <c r="L23" s="66"/>
    </row>
    <row r="24" spans="1:12" ht="18">
      <c r="A24" s="169" t="s">
        <v>0</v>
      </c>
      <c r="B24" s="169"/>
      <c r="C24" s="169"/>
      <c r="D24" s="169"/>
      <c r="E24" s="169"/>
      <c r="F24" s="169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5" t="s">
        <v>49</v>
      </c>
      <c r="C36" s="165"/>
      <c r="D36" s="165"/>
    </row>
    <row r="37" spans="2:4" ht="18">
      <c r="B37" s="165" t="s">
        <v>59</v>
      </c>
      <c r="C37" s="165"/>
      <c r="D37" s="12"/>
    </row>
    <row r="38" spans="2:4" ht="18">
      <c r="B38" s="165" t="s">
        <v>60</v>
      </c>
      <c r="C38" s="165"/>
      <c r="D38" s="12"/>
    </row>
    <row r="39" spans="2:4" ht="18">
      <c r="B39" s="166" t="s">
        <v>47</v>
      </c>
      <c r="C39" s="16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71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76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80</v>
      </c>
      <c r="K3" s="175"/>
      <c r="L3" s="175"/>
      <c r="M3" s="4"/>
      <c r="N3" s="4"/>
      <c r="O3" s="4"/>
    </row>
    <row r="4" spans="1:15" ht="15.75">
      <c r="A4" s="171"/>
      <c r="B4" s="53">
        <v>30</v>
      </c>
      <c r="C4" s="53">
        <v>1</v>
      </c>
      <c r="D4" s="53">
        <v>2</v>
      </c>
      <c r="E4" s="53">
        <v>3</v>
      </c>
      <c r="F4" s="53">
        <v>4</v>
      </c>
      <c r="G4" s="65" t="s">
        <v>54</v>
      </c>
      <c r="H4" s="63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7"/>
      <c r="C5" s="105"/>
      <c r="D5" s="105"/>
      <c r="E5" s="105"/>
      <c r="F5" s="105"/>
      <c r="G5" s="105"/>
      <c r="H5" s="105"/>
      <c r="I5" s="32"/>
      <c r="J5" s="139"/>
      <c r="K5" s="33"/>
      <c r="L5" s="32"/>
      <c r="M5" s="4"/>
      <c r="N5" s="4"/>
      <c r="O5" s="4"/>
    </row>
    <row r="6" spans="1:15" ht="15">
      <c r="A6" s="38" t="s">
        <v>11</v>
      </c>
      <c r="B6" s="27" t="s">
        <v>64</v>
      </c>
      <c r="C6" s="27" t="s">
        <v>64</v>
      </c>
      <c r="D6" s="100">
        <v>246</v>
      </c>
      <c r="E6" s="100">
        <v>248</v>
      </c>
      <c r="F6" s="100">
        <v>248</v>
      </c>
      <c r="G6" s="100">
        <v>233.8</v>
      </c>
      <c r="H6" s="123">
        <f>AVERAGE(B6:F6)</f>
        <v>247.33333333333334</v>
      </c>
      <c r="I6" s="108">
        <f>(H6/G6-1)*100</f>
        <v>5.788423153692612</v>
      </c>
      <c r="J6" s="147">
        <v>188</v>
      </c>
      <c r="K6" s="34">
        <v>228.94</v>
      </c>
      <c r="L6" s="108">
        <f>(K6/J6-1)*100</f>
        <v>21.776595744680847</v>
      </c>
      <c r="M6" s="4"/>
      <c r="N6" s="4"/>
      <c r="O6" s="4"/>
    </row>
    <row r="7" spans="1:15" ht="15">
      <c r="A7" s="47" t="s">
        <v>52</v>
      </c>
      <c r="B7" s="104" t="s">
        <v>64</v>
      </c>
      <c r="C7" s="104" t="s">
        <v>64</v>
      </c>
      <c r="D7" s="104" t="s">
        <v>64</v>
      </c>
      <c r="E7" s="104" t="s">
        <v>64</v>
      </c>
      <c r="F7" s="104" t="s">
        <v>64</v>
      </c>
      <c r="G7" s="104" t="s">
        <v>64</v>
      </c>
      <c r="H7" s="104" t="s">
        <v>64</v>
      </c>
      <c r="I7" s="104" t="s">
        <v>64</v>
      </c>
      <c r="J7" s="35" t="s">
        <v>64</v>
      </c>
      <c r="K7" s="120" t="s">
        <v>64</v>
      </c>
      <c r="L7" s="104" t="s">
        <v>64</v>
      </c>
      <c r="M7" s="4"/>
      <c r="N7" s="4"/>
      <c r="O7" s="4"/>
    </row>
    <row r="8" spans="1:15" ht="15.75">
      <c r="A8" s="48" t="s">
        <v>12</v>
      </c>
      <c r="B8" s="27"/>
      <c r="C8" s="100"/>
      <c r="D8" s="100"/>
      <c r="E8" s="100"/>
      <c r="F8" s="100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73</v>
      </c>
      <c r="B9" s="104"/>
      <c r="C9" s="104"/>
      <c r="D9" s="104"/>
      <c r="E9" s="104"/>
      <c r="F9" s="104"/>
      <c r="G9" s="104" t="s">
        <v>64</v>
      </c>
      <c r="H9" s="104" t="s">
        <v>64</v>
      </c>
      <c r="I9" s="104" t="s">
        <v>64</v>
      </c>
      <c r="J9" s="158"/>
      <c r="K9" s="120" t="s">
        <v>64</v>
      </c>
      <c r="L9" s="104" t="s">
        <v>64</v>
      </c>
      <c r="M9" s="4"/>
      <c r="N9" s="4"/>
      <c r="O9" s="4"/>
    </row>
    <row r="10" spans="1:15" ht="15">
      <c r="A10" s="57" t="s">
        <v>13</v>
      </c>
      <c r="B10" s="108">
        <v>225</v>
      </c>
      <c r="C10" s="108">
        <v>231.4</v>
      </c>
      <c r="D10" s="108">
        <v>229.9</v>
      </c>
      <c r="E10" s="108">
        <v>235.3</v>
      </c>
      <c r="F10" s="100">
        <v>230.1</v>
      </c>
      <c r="G10" s="29">
        <v>214.3</v>
      </c>
      <c r="H10" s="123">
        <f>AVERAGE(B10:F10)</f>
        <v>230.33999999999997</v>
      </c>
      <c r="I10" s="108">
        <f>(H10/G10-1)*100</f>
        <v>7.484834344377034</v>
      </c>
      <c r="J10" s="147">
        <v>180.05</v>
      </c>
      <c r="K10" s="34">
        <v>211.47</v>
      </c>
      <c r="L10" s="108">
        <f>(K10/J10-1)*100</f>
        <v>17.450708136628702</v>
      </c>
      <c r="M10" s="4"/>
      <c r="N10" s="4"/>
      <c r="O10" s="4"/>
    </row>
    <row r="11" spans="1:15" ht="15">
      <c r="A11" s="39" t="s">
        <v>14</v>
      </c>
      <c r="B11" s="28">
        <v>259.9</v>
      </c>
      <c r="C11" s="28">
        <v>265.6</v>
      </c>
      <c r="D11" s="28">
        <v>266.4</v>
      </c>
      <c r="E11" s="28">
        <v>271</v>
      </c>
      <c r="F11" s="28">
        <v>266.6</v>
      </c>
      <c r="G11" s="28">
        <v>254.6</v>
      </c>
      <c r="H11" s="103">
        <f>AVERAGE(B11:F11)</f>
        <v>265.9</v>
      </c>
      <c r="I11" s="28">
        <f>(H11/G11-1)*100</f>
        <v>4.438334642576591</v>
      </c>
      <c r="J11" s="40">
        <v>197.4</v>
      </c>
      <c r="K11" s="40">
        <v>251.84</v>
      </c>
      <c r="L11" s="28">
        <f>(K11/J11-1)*100</f>
        <v>27.57852077001013</v>
      </c>
      <c r="M11" s="4"/>
      <c r="N11" s="4"/>
      <c r="O11" s="4"/>
    </row>
    <row r="12" spans="1:15" ht="15">
      <c r="A12" s="54" t="s">
        <v>62</v>
      </c>
      <c r="B12" s="110" t="s">
        <v>65</v>
      </c>
      <c r="C12" s="110" t="s">
        <v>65</v>
      </c>
      <c r="D12" s="110" t="s">
        <v>65</v>
      </c>
      <c r="E12" s="110" t="s">
        <v>65</v>
      </c>
      <c r="F12" s="27" t="s">
        <v>65</v>
      </c>
      <c r="G12" s="110" t="s">
        <v>65</v>
      </c>
      <c r="H12" s="110" t="s">
        <v>65</v>
      </c>
      <c r="I12" s="110" t="s">
        <v>65</v>
      </c>
      <c r="J12" s="143" t="s">
        <v>65</v>
      </c>
      <c r="K12" s="113" t="s">
        <v>65</v>
      </c>
      <c r="L12" s="110" t="s">
        <v>65</v>
      </c>
      <c r="M12" s="4"/>
      <c r="N12" s="4"/>
      <c r="O12" s="4"/>
    </row>
    <row r="13" spans="1:15" ht="15">
      <c r="A13" s="59" t="s">
        <v>63</v>
      </c>
      <c r="B13" s="101">
        <v>272.8242</v>
      </c>
      <c r="C13" s="101">
        <v>278.51952</v>
      </c>
      <c r="D13" s="101">
        <v>279.34626</v>
      </c>
      <c r="E13" s="101">
        <v>283.93926</v>
      </c>
      <c r="F13" s="101">
        <v>279.52997999999997</v>
      </c>
      <c r="G13" s="140">
        <v>261.98472000000004</v>
      </c>
      <c r="H13" s="101">
        <f>AVERAGE(B13:F13)</f>
        <v>278.83184400000005</v>
      </c>
      <c r="I13" s="101">
        <f>(H13/G13-1)*100</f>
        <v>6.430575035063124</v>
      </c>
      <c r="J13" s="145">
        <v>204.48036</v>
      </c>
      <c r="K13" s="52">
        <v>264.4824371428572</v>
      </c>
      <c r="L13" s="101">
        <f>(K13/J13-1)*100</f>
        <v>29.34368716039877</v>
      </c>
      <c r="M13" s="4"/>
      <c r="N13" s="4"/>
      <c r="O13" s="4"/>
    </row>
    <row r="14" spans="1:15" ht="15">
      <c r="A14" s="41" t="s">
        <v>15</v>
      </c>
      <c r="B14" s="102">
        <v>256.2894</v>
      </c>
      <c r="C14" s="102">
        <v>261.98472</v>
      </c>
      <c r="D14" s="102">
        <v>262.81146</v>
      </c>
      <c r="E14" s="102">
        <v>267.40446</v>
      </c>
      <c r="F14" s="102">
        <v>262.99518</v>
      </c>
      <c r="G14" s="102">
        <v>245.44991999999996</v>
      </c>
      <c r="H14" s="102">
        <f>AVERAGE(B14:F14)</f>
        <v>262.297044</v>
      </c>
      <c r="I14" s="102">
        <f>(H14/G14-1)*100</f>
        <v>6.863772455089845</v>
      </c>
      <c r="J14" s="144">
        <v>193.45715999999996</v>
      </c>
      <c r="K14" s="51">
        <v>243.5733514285714</v>
      </c>
      <c r="L14" s="102">
        <f>(K14/J14-1)*100</f>
        <v>25.905575905575915</v>
      </c>
      <c r="M14" s="4"/>
      <c r="N14" s="4"/>
      <c r="O14" s="4"/>
    </row>
    <row r="15" spans="1:15" ht="15">
      <c r="A15" s="42" t="s">
        <v>43</v>
      </c>
      <c r="B15" s="101">
        <v>248.9406</v>
      </c>
      <c r="C15" s="101">
        <v>254.63592</v>
      </c>
      <c r="D15" s="101">
        <v>255.46266</v>
      </c>
      <c r="E15" s="101">
        <v>260.05566</v>
      </c>
      <c r="F15" s="101">
        <v>255.64638</v>
      </c>
      <c r="G15" s="101">
        <v>238.10111999999998</v>
      </c>
      <c r="H15" s="101">
        <f>AVERAGE(B15:F15)</f>
        <v>254.948244</v>
      </c>
      <c r="I15" s="101">
        <f>(H15/G15-1)*100</f>
        <v>7.07561728395063</v>
      </c>
      <c r="J15" s="145">
        <v>191.61995999999996</v>
      </c>
      <c r="K15" s="52">
        <v>233.16299333333336</v>
      </c>
      <c r="L15" s="101">
        <f>(K15/J15-1)*100</f>
        <v>21.679909198046698</v>
      </c>
      <c r="M15" s="4"/>
      <c r="N15" s="4"/>
      <c r="O15" s="4"/>
    </row>
    <row r="16" spans="1:15" ht="15">
      <c r="A16" s="43" t="s">
        <v>66</v>
      </c>
      <c r="B16" s="100">
        <v>272.273</v>
      </c>
      <c r="C16" s="100">
        <v>275.2126</v>
      </c>
      <c r="D16" s="100">
        <v>275.2126</v>
      </c>
      <c r="E16" s="100">
        <v>275.2126</v>
      </c>
      <c r="F16" s="100">
        <v>275.2126</v>
      </c>
      <c r="G16" s="100">
        <v>274.8451</v>
      </c>
      <c r="H16" s="100">
        <f>AVERAGE(B16:F16)</f>
        <v>274.62468</v>
      </c>
      <c r="I16" s="100">
        <f>(H16/G16-1)*100</f>
        <v>-0.080197900562895</v>
      </c>
      <c r="J16" s="147">
        <v>211.26</v>
      </c>
      <c r="K16" s="34">
        <v>264.29</v>
      </c>
      <c r="L16" s="100">
        <f>(K16/J16-1)*100</f>
        <v>25.101770330398576</v>
      </c>
      <c r="M16" s="4"/>
      <c r="N16" s="4"/>
      <c r="O16" s="4"/>
    </row>
    <row r="17" spans="1:15" ht="15.75">
      <c r="A17" s="44" t="s">
        <v>16</v>
      </c>
      <c r="B17" s="142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65</v>
      </c>
      <c r="C18" s="27" t="s">
        <v>65</v>
      </c>
      <c r="D18" s="27" t="s">
        <v>65</v>
      </c>
      <c r="E18" s="27" t="s">
        <v>65</v>
      </c>
      <c r="F18" s="27" t="s">
        <v>65</v>
      </c>
      <c r="G18" s="27" t="s">
        <v>65</v>
      </c>
      <c r="H18" s="27" t="s">
        <v>65</v>
      </c>
      <c r="I18" s="27" t="s">
        <v>65</v>
      </c>
      <c r="J18" s="147">
        <v>206.29107126322612</v>
      </c>
      <c r="K18" s="130" t="s">
        <v>65</v>
      </c>
      <c r="L18" s="27" t="s">
        <v>65</v>
      </c>
      <c r="M18" s="4"/>
      <c r="N18" s="4"/>
      <c r="O18" s="4"/>
    </row>
    <row r="19" spans="1:15" ht="15.75">
      <c r="A19" s="77" t="s">
        <v>10</v>
      </c>
      <c r="B19" s="142"/>
      <c r="C19" s="28"/>
      <c r="D19" s="28"/>
      <c r="E19" s="28"/>
      <c r="F19" s="28"/>
      <c r="G19" s="104"/>
      <c r="H19" s="142"/>
      <c r="I19" s="14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27" t="s">
        <v>64</v>
      </c>
      <c r="C20" s="27" t="s">
        <v>64</v>
      </c>
      <c r="D20" s="100">
        <v>192</v>
      </c>
      <c r="E20" s="100">
        <v>193</v>
      </c>
      <c r="F20" s="100">
        <v>193</v>
      </c>
      <c r="G20" s="100">
        <v>188.6</v>
      </c>
      <c r="H20" s="123">
        <f>AVERAGE(B20:F20)</f>
        <v>192.66666666666666</v>
      </c>
      <c r="I20" s="108">
        <f>(H20/G20-1)*100</f>
        <v>2.1562389536938786</v>
      </c>
      <c r="J20" s="147">
        <v>163.5</v>
      </c>
      <c r="K20" s="82">
        <v>190.5</v>
      </c>
      <c r="L20" s="108">
        <f>(K20/J20-1)*100</f>
        <v>16.5137614678899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28"/>
      <c r="M21" s="4"/>
      <c r="N21" s="4"/>
      <c r="O21" s="4"/>
    </row>
    <row r="22" spans="1:15" ht="15">
      <c r="A22" s="81" t="s">
        <v>18</v>
      </c>
      <c r="B22" s="108">
        <v>202.07</v>
      </c>
      <c r="C22" s="108">
        <v>202.07</v>
      </c>
      <c r="D22" s="108">
        <v>201.78</v>
      </c>
      <c r="E22" s="108">
        <v>202.96</v>
      </c>
      <c r="F22" s="100">
        <v>202.27</v>
      </c>
      <c r="G22" s="121">
        <v>199.47400000000002</v>
      </c>
      <c r="H22" s="108">
        <f>AVERAGE(B22:F22)</f>
        <v>202.23</v>
      </c>
      <c r="I22" s="108">
        <f>(H22/G22-1)*100</f>
        <v>1.3816336966220977</v>
      </c>
      <c r="J22" s="147">
        <v>160.12</v>
      </c>
      <c r="K22" s="82">
        <v>194.04</v>
      </c>
      <c r="L22" s="108">
        <f>(K22/J22-1)*100</f>
        <v>21.184111916062953</v>
      </c>
      <c r="M22" s="4"/>
      <c r="N22" s="4"/>
      <c r="O22" s="4"/>
    </row>
    <row r="23" spans="1:15" ht="15">
      <c r="A23" s="84" t="s">
        <v>19</v>
      </c>
      <c r="B23" s="28">
        <v>201.07</v>
      </c>
      <c r="C23" s="28">
        <v>201.07</v>
      </c>
      <c r="D23" s="28">
        <v>200.78</v>
      </c>
      <c r="E23" s="28">
        <v>201.96</v>
      </c>
      <c r="F23" s="28">
        <v>201.27</v>
      </c>
      <c r="G23" s="122">
        <v>198.47400000000002</v>
      </c>
      <c r="H23" s="28">
        <f>AVERAGE(B23:F23)</f>
        <v>201.23</v>
      </c>
      <c r="I23" s="28">
        <f>(H23/G23-1)*100</f>
        <v>1.388594979695057</v>
      </c>
      <c r="J23" s="148">
        <v>159.12</v>
      </c>
      <c r="K23" s="85">
        <v>193.04</v>
      </c>
      <c r="L23" s="28">
        <f>(K23/J23-1)*100</f>
        <v>21.317244846656603</v>
      </c>
      <c r="M23" s="4"/>
      <c r="N23" s="4"/>
      <c r="O23" s="4"/>
    </row>
    <row r="24" spans="1:15" ht="15">
      <c r="A24" s="78" t="s">
        <v>67</v>
      </c>
      <c r="B24" s="108">
        <v>282.4123882255419</v>
      </c>
      <c r="C24" s="123">
        <v>278.5542954902203</v>
      </c>
      <c r="D24" s="123">
        <v>0</v>
      </c>
      <c r="E24" s="108">
        <v>280.9793823524224</v>
      </c>
      <c r="F24" s="100">
        <v>279.546376479303</v>
      </c>
      <c r="G24" s="123">
        <v>285.4768161695973</v>
      </c>
      <c r="H24" s="108">
        <f>AVERAGE(B24:F24)</f>
        <v>224.29848850949753</v>
      </c>
      <c r="I24" s="108">
        <f>(H24/G24-1)*100</f>
        <v>-21.430226272299013</v>
      </c>
      <c r="J24" s="146">
        <v>217.83429764379022</v>
      </c>
      <c r="K24" s="79">
        <v>282.8270675807669</v>
      </c>
      <c r="L24" s="108">
        <f>(K24/J24-1)*100</f>
        <v>29.835875543921443</v>
      </c>
      <c r="M24" s="4"/>
      <c r="N24" s="4"/>
      <c r="O24" s="4"/>
    </row>
    <row r="25" spans="1:15" ht="15.75">
      <c r="A25" s="86" t="s">
        <v>20</v>
      </c>
      <c r="B25" s="103"/>
      <c r="C25" s="28"/>
      <c r="D25" s="28"/>
      <c r="E25" s="28"/>
      <c r="F25" s="104"/>
      <c r="G25" s="103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21</v>
      </c>
      <c r="B26" s="123">
        <v>459</v>
      </c>
      <c r="C26" s="123">
        <v>459</v>
      </c>
      <c r="D26" s="123">
        <v>459</v>
      </c>
      <c r="E26" s="123">
        <v>456</v>
      </c>
      <c r="F26" s="123">
        <v>456</v>
      </c>
      <c r="G26" s="123">
        <v>455.4</v>
      </c>
      <c r="H26" s="123">
        <f>AVERAGE(B26:F26)</f>
        <v>457.8</v>
      </c>
      <c r="I26" s="108">
        <f aca="true" t="shared" si="0" ref="I26:I31">(H26/G26-1)*100</f>
        <v>0.5270092226614009</v>
      </c>
      <c r="J26" s="146">
        <v>377.74</v>
      </c>
      <c r="K26" s="119">
        <v>448.24</v>
      </c>
      <c r="L26" s="108">
        <f aca="true" t="shared" si="1" ref="L26:L31">(K26/J26-1)*100</f>
        <v>18.66363106898925</v>
      </c>
      <c r="M26" s="4"/>
      <c r="N26" s="4"/>
      <c r="O26" s="4"/>
    </row>
    <row r="27" spans="1:12" ht="15">
      <c r="A27" s="83" t="s">
        <v>22</v>
      </c>
      <c r="B27" s="103">
        <v>456</v>
      </c>
      <c r="C27" s="103">
        <v>456</v>
      </c>
      <c r="D27" s="103">
        <v>456</v>
      </c>
      <c r="E27" s="103">
        <v>452</v>
      </c>
      <c r="F27" s="103">
        <v>452</v>
      </c>
      <c r="G27" s="103">
        <v>451.8</v>
      </c>
      <c r="H27" s="103">
        <f>AVERAGE(B27:F27)</f>
        <v>454.4</v>
      </c>
      <c r="I27" s="28">
        <f t="shared" si="0"/>
        <v>0.5754758742806398</v>
      </c>
      <c r="J27" s="40">
        <v>376.47</v>
      </c>
      <c r="K27" s="40">
        <v>444.86</v>
      </c>
      <c r="L27" s="28">
        <f t="shared" si="1"/>
        <v>18.166122134565832</v>
      </c>
    </row>
    <row r="28" spans="1:12" ht="15">
      <c r="A28" s="78" t="s">
        <v>23</v>
      </c>
      <c r="B28" s="123">
        <v>450</v>
      </c>
      <c r="C28" s="123">
        <v>450</v>
      </c>
      <c r="D28" s="123">
        <v>450</v>
      </c>
      <c r="E28" s="123">
        <v>447</v>
      </c>
      <c r="F28" s="123">
        <v>447</v>
      </c>
      <c r="G28" s="123">
        <v>447.4</v>
      </c>
      <c r="H28" s="123">
        <f>AVERAGE(B28:F28)</f>
        <v>448.8</v>
      </c>
      <c r="I28" s="123">
        <f t="shared" si="0"/>
        <v>0.3129190880643895</v>
      </c>
      <c r="J28" s="146">
        <v>372.89</v>
      </c>
      <c r="K28" s="79">
        <v>440.52</v>
      </c>
      <c r="L28" s="123">
        <f t="shared" si="1"/>
        <v>18.136715921585456</v>
      </c>
    </row>
    <row r="29" spans="1:12" ht="15.75">
      <c r="A29" s="86" t="s">
        <v>68</v>
      </c>
      <c r="B29" s="28"/>
      <c r="C29" s="28"/>
      <c r="D29" s="28"/>
      <c r="E29" s="103"/>
      <c r="F29" s="103"/>
      <c r="G29" s="103"/>
      <c r="H29" s="103"/>
      <c r="I29" s="103"/>
      <c r="J29" s="40"/>
      <c r="K29" s="40"/>
      <c r="L29" s="103"/>
    </row>
    <row r="30" spans="1:12" ht="15">
      <c r="A30" s="78" t="s">
        <v>69</v>
      </c>
      <c r="B30" s="123">
        <v>447.5</v>
      </c>
      <c r="C30" s="123">
        <v>447.5</v>
      </c>
      <c r="D30" s="123">
        <v>447.5</v>
      </c>
      <c r="E30" s="123">
        <v>447.5</v>
      </c>
      <c r="F30" s="123">
        <v>447.5</v>
      </c>
      <c r="G30" s="123">
        <v>442.4</v>
      </c>
      <c r="H30" s="123">
        <f>AVERAGE(B30:F30)</f>
        <v>447.5</v>
      </c>
      <c r="I30" s="123">
        <f t="shared" si="0"/>
        <v>1.152802893309235</v>
      </c>
      <c r="J30" s="146">
        <v>351.825</v>
      </c>
      <c r="K30" s="149">
        <v>434.26190476190476</v>
      </c>
      <c r="L30" s="123">
        <f t="shared" si="1"/>
        <v>23.43122426260351</v>
      </c>
    </row>
    <row r="31" spans="1:12" ht="15">
      <c r="A31" s="106" t="s">
        <v>70</v>
      </c>
      <c r="B31" s="95">
        <v>429</v>
      </c>
      <c r="C31" s="95">
        <v>429</v>
      </c>
      <c r="D31" s="95">
        <v>429</v>
      </c>
      <c r="E31" s="95">
        <v>437.5</v>
      </c>
      <c r="F31" s="95">
        <v>437.5</v>
      </c>
      <c r="G31" s="95">
        <v>429</v>
      </c>
      <c r="H31" s="141">
        <f>AVERAGE(B31:F31)</f>
        <v>432.4</v>
      </c>
      <c r="I31" s="95">
        <f t="shared" si="0"/>
        <v>0.7925407925407857</v>
      </c>
      <c r="J31" s="157">
        <v>343.95</v>
      </c>
      <c r="K31" s="150">
        <v>423.04761904761904</v>
      </c>
      <c r="L31" s="95">
        <f t="shared" si="1"/>
        <v>22.996836472632374</v>
      </c>
    </row>
    <row r="32" spans="1:12" ht="15.75" customHeight="1">
      <c r="A32" s="177" t="s">
        <v>56</v>
      </c>
      <c r="B32" s="177"/>
      <c r="C32" s="177"/>
      <c r="D32" s="177"/>
      <c r="E32" s="98"/>
      <c r="F32" s="98"/>
      <c r="G32" s="178" t="s">
        <v>0</v>
      </c>
      <c r="H32" s="178"/>
      <c r="I32" s="178"/>
      <c r="J32" s="99"/>
      <c r="K32" s="99"/>
      <c r="L32" s="99"/>
    </row>
    <row r="33" spans="1:12" ht="15">
      <c r="A33" s="176" t="s">
        <v>77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21 H22:H24 H17" formulaRange="1" unlockedFormula="1"/>
    <ignoredError sqref="I26:I28 I25 I17 I20:I21 I10 I22:I24 L6:L31 I6" unlockedFormula="1"/>
    <ignoredError sqref="H30:H31 H10:H16 H7:H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72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76</v>
      </c>
      <c r="C2" s="172"/>
      <c r="D2" s="172"/>
      <c r="E2" s="172"/>
      <c r="F2" s="172"/>
      <c r="G2" s="179" t="s">
        <v>2</v>
      </c>
      <c r="H2" s="179"/>
      <c r="I2" s="179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9"/>
      <c r="H3" s="179"/>
      <c r="I3" s="179"/>
      <c r="J3" s="175" t="s">
        <v>3</v>
      </c>
      <c r="K3" s="175"/>
      <c r="L3" s="175"/>
    </row>
    <row r="4" spans="1:12" ht="15" customHeight="1">
      <c r="A4" s="182" t="s">
        <v>1</v>
      </c>
      <c r="B4" s="131" t="s">
        <v>4</v>
      </c>
      <c r="C4" s="131" t="s">
        <v>5</v>
      </c>
      <c r="D4" s="131" t="s">
        <v>6</v>
      </c>
      <c r="E4" s="131" t="s">
        <v>7</v>
      </c>
      <c r="F4" s="131" t="s">
        <v>8</v>
      </c>
      <c r="G4" s="180"/>
      <c r="H4" s="181"/>
      <c r="I4" s="179"/>
      <c r="J4" s="183" t="s">
        <v>80</v>
      </c>
      <c r="K4" s="184"/>
      <c r="L4" s="185"/>
    </row>
    <row r="5" spans="1:12" ht="15" customHeight="1">
      <c r="A5" s="182"/>
      <c r="B5" s="132">
        <v>30</v>
      </c>
      <c r="C5" s="132">
        <v>1</v>
      </c>
      <c r="D5" s="132">
        <v>2</v>
      </c>
      <c r="E5" s="132">
        <v>3</v>
      </c>
      <c r="F5" s="132">
        <v>4</v>
      </c>
      <c r="G5" s="61" t="s">
        <v>54</v>
      </c>
      <c r="H5" s="64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36"/>
      <c r="C6" s="136"/>
      <c r="D6" s="136"/>
      <c r="E6" s="137"/>
      <c r="F6" s="138"/>
      <c r="G6" s="62"/>
      <c r="H6" s="93"/>
      <c r="I6" s="25"/>
      <c r="J6" s="94"/>
      <c r="K6" s="96"/>
      <c r="L6" s="26"/>
    </row>
    <row r="7" spans="1:12" ht="15" customHeight="1">
      <c r="A7" s="38" t="s">
        <v>24</v>
      </c>
      <c r="B7" s="27" t="s">
        <v>65</v>
      </c>
      <c r="C7" s="27" t="s">
        <v>65</v>
      </c>
      <c r="D7" s="27" t="s">
        <v>65</v>
      </c>
      <c r="E7" s="27" t="s">
        <v>65</v>
      </c>
      <c r="F7" s="27" t="s">
        <v>65</v>
      </c>
      <c r="G7" s="27" t="s">
        <v>65</v>
      </c>
      <c r="H7" s="27" t="s">
        <v>65</v>
      </c>
      <c r="I7" s="27" t="s">
        <v>65</v>
      </c>
      <c r="J7" s="27" t="s">
        <v>64</v>
      </c>
      <c r="K7" s="27" t="s">
        <v>64</v>
      </c>
      <c r="L7" s="27" t="s">
        <v>65</v>
      </c>
    </row>
    <row r="8" spans="1:12" ht="15" customHeight="1">
      <c r="A8" s="47" t="s">
        <v>25</v>
      </c>
      <c r="B8" s="28">
        <v>155.356</v>
      </c>
      <c r="C8" s="28">
        <v>156.9061</v>
      </c>
      <c r="D8" s="28">
        <v>155.356</v>
      </c>
      <c r="E8" s="129">
        <v>155.5282</v>
      </c>
      <c r="F8" s="129">
        <v>154.1503</v>
      </c>
      <c r="G8" s="28">
        <v>153.7714</v>
      </c>
      <c r="H8" s="28">
        <f>AVERAGE(B8:F8)</f>
        <v>155.45932</v>
      </c>
      <c r="I8" s="28">
        <f>(H8/G8-1)*100</f>
        <v>1.0976813633744475</v>
      </c>
      <c r="J8" s="151">
        <v>152.66</v>
      </c>
      <c r="K8" s="152">
        <v>159.01</v>
      </c>
      <c r="L8" s="28">
        <f aca="true" t="shared" si="0" ref="L8:L15">(K8/J8-1)*100</f>
        <v>4.159570286912095</v>
      </c>
    </row>
    <row r="9" spans="1:12" ht="15" customHeight="1">
      <c r="A9" s="38" t="s">
        <v>26</v>
      </c>
      <c r="B9" s="27" t="s">
        <v>64</v>
      </c>
      <c r="C9" s="27" t="s">
        <v>64</v>
      </c>
      <c r="D9" s="100">
        <v>424</v>
      </c>
      <c r="E9" s="29">
        <v>426</v>
      </c>
      <c r="F9" s="29">
        <v>420</v>
      </c>
      <c r="G9" s="100">
        <v>421</v>
      </c>
      <c r="H9" s="100">
        <f>AVERAGE(B9:F9)</f>
        <v>423.3333333333333</v>
      </c>
      <c r="I9" s="100">
        <f>(H9/G9-1)*100</f>
        <v>0.5542359461599311</v>
      </c>
      <c r="J9" s="153">
        <v>351.83</v>
      </c>
      <c r="K9" s="153">
        <v>422.33</v>
      </c>
      <c r="L9" s="100">
        <f t="shared" si="0"/>
        <v>20.038086575903137</v>
      </c>
    </row>
    <row r="10" spans="1:12" ht="15" customHeight="1">
      <c r="A10" s="58" t="s">
        <v>27</v>
      </c>
      <c r="B10" s="28">
        <v>381.3109</v>
      </c>
      <c r="C10" s="28">
        <v>383.0562</v>
      </c>
      <c r="D10" s="28">
        <v>379.4737</v>
      </c>
      <c r="E10" s="129">
        <v>383.3318</v>
      </c>
      <c r="F10" s="129">
        <v>377.4527</v>
      </c>
      <c r="G10" s="28">
        <v>377.98552</v>
      </c>
      <c r="H10" s="28">
        <f aca="true" t="shared" si="1" ref="H10:H15">AVERAGE(B10:F10)</f>
        <v>380.92506</v>
      </c>
      <c r="I10" s="28">
        <f aca="true" t="shared" si="2" ref="I10:I15">(H10/G10-1)*100</f>
        <v>0.7776858753742566</v>
      </c>
      <c r="J10" s="152">
        <v>347.86</v>
      </c>
      <c r="K10" s="152">
        <v>381.27</v>
      </c>
      <c r="L10" s="28">
        <f t="shared" si="0"/>
        <v>9.604438567239693</v>
      </c>
    </row>
    <row r="11" spans="1:12" ht="15" customHeight="1">
      <c r="A11" s="38" t="s">
        <v>51</v>
      </c>
      <c r="B11" s="100">
        <v>533.3</v>
      </c>
      <c r="C11" s="121">
        <v>529.6</v>
      </c>
      <c r="D11" s="100">
        <v>528.4</v>
      </c>
      <c r="E11" s="100">
        <v>527.6</v>
      </c>
      <c r="F11" s="29">
        <v>526.6</v>
      </c>
      <c r="G11" s="100">
        <v>535.76</v>
      </c>
      <c r="H11" s="100">
        <f t="shared" si="1"/>
        <v>529.1</v>
      </c>
      <c r="I11" s="100">
        <f t="shared" si="2"/>
        <v>-1.2430939226519278</v>
      </c>
      <c r="J11" s="153">
        <v>377.2992508033162</v>
      </c>
      <c r="K11" s="153">
        <v>529.5428571428571</v>
      </c>
      <c r="L11" s="100">
        <f t="shared" si="0"/>
        <v>40.35089017945188</v>
      </c>
    </row>
    <row r="12" spans="1:12" s="13" customFormat="1" ht="15" customHeight="1">
      <c r="A12" s="133" t="s">
        <v>58</v>
      </c>
      <c r="B12" s="104" t="s">
        <v>65</v>
      </c>
      <c r="C12" s="104" t="s">
        <v>65</v>
      </c>
      <c r="D12" s="104" t="s">
        <v>65</v>
      </c>
      <c r="E12" s="104" t="s">
        <v>65</v>
      </c>
      <c r="F12" s="104" t="s">
        <v>65</v>
      </c>
      <c r="G12" s="104" t="s">
        <v>64</v>
      </c>
      <c r="H12" s="104" t="s">
        <v>64</v>
      </c>
      <c r="I12" s="104" t="s">
        <v>64</v>
      </c>
      <c r="J12" s="154">
        <v>102.10352274201036</v>
      </c>
      <c r="K12" s="104" t="s">
        <v>65</v>
      </c>
      <c r="L12" s="104" t="s">
        <v>64</v>
      </c>
    </row>
    <row r="13" spans="1:12" ht="15" customHeight="1">
      <c r="A13" s="60" t="s">
        <v>28</v>
      </c>
      <c r="B13" s="27" t="s">
        <v>64</v>
      </c>
      <c r="C13" s="27" t="s">
        <v>64</v>
      </c>
      <c r="D13" s="100">
        <v>150</v>
      </c>
      <c r="E13" s="100">
        <v>150</v>
      </c>
      <c r="F13" s="29">
        <v>150</v>
      </c>
      <c r="G13" s="100">
        <v>150</v>
      </c>
      <c r="H13" s="100">
        <f>AVERAGE(B13:F13)</f>
        <v>150</v>
      </c>
      <c r="I13" s="100">
        <f>(H13/G13-1)*100</f>
        <v>0</v>
      </c>
      <c r="J13" s="124">
        <v>158</v>
      </c>
      <c r="K13" s="124">
        <v>138.8</v>
      </c>
      <c r="L13" s="100">
        <f t="shared" si="0"/>
        <v>-12.151898734177212</v>
      </c>
    </row>
    <row r="14" spans="1:12" ht="15" customHeight="1">
      <c r="A14" s="133" t="s">
        <v>29</v>
      </c>
      <c r="B14" s="28">
        <v>647.4969</v>
      </c>
      <c r="C14" s="28">
        <v>641.1035</v>
      </c>
      <c r="D14" s="28">
        <v>647.056</v>
      </c>
      <c r="E14" s="28">
        <v>651.6857</v>
      </c>
      <c r="F14" s="129">
        <v>650.8038</v>
      </c>
      <c r="G14" s="28">
        <v>655.30124</v>
      </c>
      <c r="H14" s="28">
        <f t="shared" si="1"/>
        <v>647.62918</v>
      </c>
      <c r="I14" s="28">
        <f t="shared" si="2"/>
        <v>-1.1707684239999239</v>
      </c>
      <c r="J14" s="125">
        <v>660.32</v>
      </c>
      <c r="K14" s="125">
        <v>665.36</v>
      </c>
      <c r="L14" s="28">
        <f t="shared" si="0"/>
        <v>0.7632662951296387</v>
      </c>
    </row>
    <row r="15" spans="1:12" ht="15" customHeight="1">
      <c r="A15" s="134" t="s">
        <v>30</v>
      </c>
      <c r="B15" s="100">
        <v>669.1022</v>
      </c>
      <c r="C15" s="121">
        <v>663.1497</v>
      </c>
      <c r="D15" s="100">
        <v>669.5431</v>
      </c>
      <c r="E15" s="100">
        <v>674.1728</v>
      </c>
      <c r="F15" s="29">
        <v>673.7319</v>
      </c>
      <c r="G15" s="100">
        <v>679.3756999999999</v>
      </c>
      <c r="H15" s="100">
        <f t="shared" si="1"/>
        <v>669.93994</v>
      </c>
      <c r="I15" s="100">
        <f t="shared" si="2"/>
        <v>-1.38888688541553</v>
      </c>
      <c r="J15" s="126">
        <v>695.3</v>
      </c>
      <c r="K15" s="126">
        <v>691.12</v>
      </c>
      <c r="L15" s="100">
        <f t="shared" si="0"/>
        <v>-0.6011793470444338</v>
      </c>
    </row>
    <row r="16" spans="1:12" ht="15" customHeight="1">
      <c r="A16" s="133" t="s">
        <v>31</v>
      </c>
      <c r="B16" s="28">
        <v>798.9348</v>
      </c>
      <c r="C16" s="104" t="s">
        <v>64</v>
      </c>
      <c r="D16" s="28">
        <v>803.6254</v>
      </c>
      <c r="E16" s="28">
        <v>801.3396</v>
      </c>
      <c r="F16" s="129">
        <v>802.6836</v>
      </c>
      <c r="G16" s="28">
        <v>818.752875</v>
      </c>
      <c r="H16" s="28">
        <f aca="true" t="shared" si="3" ref="H16:H22">AVERAGE(B16:F16)</f>
        <v>801.64585</v>
      </c>
      <c r="I16" s="28">
        <f aca="true" t="shared" si="4" ref="I16:I22">(H16/G16-1)*100</f>
        <v>-2.0894002967623226</v>
      </c>
      <c r="J16" s="125">
        <v>792.61</v>
      </c>
      <c r="K16" s="125">
        <v>832.2</v>
      </c>
      <c r="L16" s="28">
        <f>(K16/J16-1)*100</f>
        <v>4.994890299138288</v>
      </c>
    </row>
    <row r="17" spans="1:12" ht="15" customHeight="1">
      <c r="A17" s="134" t="s">
        <v>32</v>
      </c>
      <c r="B17" s="27" t="s">
        <v>64</v>
      </c>
      <c r="C17" s="27" t="s">
        <v>64</v>
      </c>
      <c r="D17" s="100">
        <v>763</v>
      </c>
      <c r="E17" s="100">
        <v>741</v>
      </c>
      <c r="F17" s="29">
        <v>736</v>
      </c>
      <c r="G17" s="100">
        <v>750</v>
      </c>
      <c r="H17" s="100">
        <f t="shared" si="3"/>
        <v>746.6666666666666</v>
      </c>
      <c r="I17" s="100">
        <f t="shared" si="4"/>
        <v>-0.4444444444444473</v>
      </c>
      <c r="J17" s="126">
        <v>698.94</v>
      </c>
      <c r="K17" s="126">
        <v>757.72</v>
      </c>
      <c r="L17" s="100">
        <f aca="true" t="shared" si="5" ref="L17:L22">(K17/J17-1)*100</f>
        <v>8.409877814976952</v>
      </c>
    </row>
    <row r="18" spans="1:12" ht="15" customHeight="1">
      <c r="A18" s="133" t="s">
        <v>33</v>
      </c>
      <c r="B18" s="28">
        <v>810</v>
      </c>
      <c r="C18" s="104" t="s">
        <v>64</v>
      </c>
      <c r="D18" s="28">
        <v>795</v>
      </c>
      <c r="E18" s="28">
        <v>792.5</v>
      </c>
      <c r="F18" s="129">
        <v>787.5</v>
      </c>
      <c r="G18" s="28">
        <v>802.5</v>
      </c>
      <c r="H18" s="28">
        <f t="shared" si="3"/>
        <v>796.25</v>
      </c>
      <c r="I18" s="28">
        <f t="shared" si="4"/>
        <v>-0.7788161993769416</v>
      </c>
      <c r="J18" s="125">
        <v>783.03</v>
      </c>
      <c r="K18" s="125">
        <v>798.16</v>
      </c>
      <c r="L18" s="28">
        <f t="shared" si="5"/>
        <v>1.9322375898752187</v>
      </c>
    </row>
    <row r="19" spans="1:12" ht="15" customHeight="1">
      <c r="A19" s="134" t="s">
        <v>34</v>
      </c>
      <c r="B19" s="27" t="s">
        <v>64</v>
      </c>
      <c r="C19" s="27" t="s">
        <v>64</v>
      </c>
      <c r="D19" s="100">
        <v>745</v>
      </c>
      <c r="E19" s="100">
        <v>745</v>
      </c>
      <c r="F19" s="29">
        <v>745</v>
      </c>
      <c r="G19" s="100">
        <v>745</v>
      </c>
      <c r="H19" s="100">
        <f t="shared" si="3"/>
        <v>745</v>
      </c>
      <c r="I19" s="100">
        <f t="shared" si="4"/>
        <v>0</v>
      </c>
      <c r="J19" s="126">
        <v>710.28</v>
      </c>
      <c r="K19" s="126">
        <v>744.61</v>
      </c>
      <c r="L19" s="100">
        <f t="shared" si="5"/>
        <v>4.833305175423774</v>
      </c>
    </row>
    <row r="20" spans="1:12" ht="15" customHeight="1">
      <c r="A20" s="133" t="s">
        <v>35</v>
      </c>
      <c r="B20" s="28">
        <v>804.9873</v>
      </c>
      <c r="C20" s="104" t="s">
        <v>64</v>
      </c>
      <c r="D20" s="28">
        <v>804.8338</v>
      </c>
      <c r="E20" s="28">
        <v>801.3396</v>
      </c>
      <c r="F20" s="129">
        <v>797.8915</v>
      </c>
      <c r="G20" s="28">
        <v>797.322075</v>
      </c>
      <c r="H20" s="28">
        <f t="shared" si="3"/>
        <v>802.26305</v>
      </c>
      <c r="I20" s="28">
        <f t="shared" si="4"/>
        <v>0.6196962501006764</v>
      </c>
      <c r="J20" s="125">
        <v>837.84</v>
      </c>
      <c r="K20" s="125">
        <v>793.65</v>
      </c>
      <c r="L20" s="28">
        <f t="shared" si="5"/>
        <v>-5.27427671154398</v>
      </c>
    </row>
    <row r="21" spans="1:12" ht="15" customHeight="1">
      <c r="A21" s="134" t="s">
        <v>36</v>
      </c>
      <c r="B21" s="100">
        <v>705.4784</v>
      </c>
      <c r="C21" s="121">
        <v>705.4784</v>
      </c>
      <c r="D21" s="100">
        <v>705.4784</v>
      </c>
      <c r="E21" s="100">
        <v>705.4784</v>
      </c>
      <c r="F21" s="29">
        <v>705.4784</v>
      </c>
      <c r="G21" s="100">
        <v>705.4784</v>
      </c>
      <c r="H21" s="100">
        <f t="shared" si="3"/>
        <v>705.4784</v>
      </c>
      <c r="I21" s="100">
        <f t="shared" si="4"/>
        <v>0</v>
      </c>
      <c r="J21" s="126">
        <v>948.57</v>
      </c>
      <c r="K21" s="126">
        <v>718.08</v>
      </c>
      <c r="L21" s="100">
        <f t="shared" si="5"/>
        <v>-24.298681172712612</v>
      </c>
    </row>
    <row r="22" spans="1:12" ht="15" customHeight="1">
      <c r="A22" s="133" t="s">
        <v>37</v>
      </c>
      <c r="B22" s="28">
        <v>947.9866</v>
      </c>
      <c r="C22" s="28">
        <v>947.9866</v>
      </c>
      <c r="D22" s="28">
        <v>947.9866</v>
      </c>
      <c r="E22" s="28">
        <v>947.9866</v>
      </c>
      <c r="F22" s="129">
        <v>947.9866</v>
      </c>
      <c r="G22" s="28">
        <v>947.9866</v>
      </c>
      <c r="H22" s="28">
        <f t="shared" si="3"/>
        <v>947.9866</v>
      </c>
      <c r="I22" s="28">
        <f t="shared" si="4"/>
        <v>0</v>
      </c>
      <c r="J22" s="125">
        <v>1180.63</v>
      </c>
      <c r="K22" s="155">
        <v>960.58</v>
      </c>
      <c r="L22" s="28">
        <f t="shared" si="5"/>
        <v>-18.638354099082697</v>
      </c>
    </row>
    <row r="23" spans="1:12" ht="15" customHeight="1">
      <c r="A23" s="135" t="s">
        <v>38</v>
      </c>
      <c r="B23" s="100"/>
      <c r="C23" s="121"/>
      <c r="D23" s="100"/>
      <c r="E23" s="29"/>
      <c r="F23" s="100"/>
      <c r="G23" s="27"/>
      <c r="H23" s="27"/>
      <c r="I23" s="27"/>
      <c r="J23" s="124"/>
      <c r="K23" s="124"/>
      <c r="L23" s="27"/>
    </row>
    <row r="24" spans="1:12" ht="15" customHeight="1">
      <c r="A24" s="133" t="s">
        <v>39</v>
      </c>
      <c r="B24" s="28">
        <v>253.7518</v>
      </c>
      <c r="C24" s="28">
        <v>259.0428</v>
      </c>
      <c r="D24" s="28">
        <v>269.8455</v>
      </c>
      <c r="E24" s="129">
        <v>270.9478</v>
      </c>
      <c r="F24" s="28">
        <v>269.625</v>
      </c>
      <c r="G24" s="28">
        <v>252.25263999999999</v>
      </c>
      <c r="H24" s="28">
        <f>AVERAGE(B24:F24)</f>
        <v>264.64258</v>
      </c>
      <c r="I24" s="28">
        <f>(H24/G24-1)*100</f>
        <v>4.911718664272469</v>
      </c>
      <c r="J24" s="127">
        <v>363.51</v>
      </c>
      <c r="K24" s="28">
        <v>265.55</v>
      </c>
      <c r="L24" s="129">
        <f>(K24/J24-1)*100</f>
        <v>-26.948364556683448</v>
      </c>
    </row>
    <row r="25" spans="1:12" ht="15" customHeight="1">
      <c r="A25" s="134" t="s">
        <v>40</v>
      </c>
      <c r="B25" s="100">
        <v>330.8</v>
      </c>
      <c r="C25" s="80">
        <v>325.4</v>
      </c>
      <c r="D25" s="100">
        <v>323.8</v>
      </c>
      <c r="E25" s="29">
        <v>323.5</v>
      </c>
      <c r="F25" s="100">
        <v>321.1</v>
      </c>
      <c r="G25" s="100">
        <v>323.06000000000006</v>
      </c>
      <c r="H25" s="100">
        <f>AVERAGE(B25:F25)</f>
        <v>324.91999999999996</v>
      </c>
      <c r="I25" s="100">
        <f>(H25/G25-1)*100</f>
        <v>0.5757444437565429</v>
      </c>
      <c r="J25" s="123">
        <v>470.14</v>
      </c>
      <c r="K25" s="123">
        <v>339.78</v>
      </c>
      <c r="L25" s="100">
        <f>(K25/J25-1)*100</f>
        <v>-27.727910835070414</v>
      </c>
    </row>
    <row r="26" spans="1:12" ht="15" customHeight="1">
      <c r="A26" s="133" t="s">
        <v>41</v>
      </c>
      <c r="B26" s="28">
        <v>253.97</v>
      </c>
      <c r="C26" s="129">
        <v>257.7201</v>
      </c>
      <c r="D26" s="28">
        <v>259.0428</v>
      </c>
      <c r="E26" s="129">
        <v>257.7201</v>
      </c>
      <c r="F26" s="28">
        <v>253.7518</v>
      </c>
      <c r="G26" s="28">
        <v>244.27190000000002</v>
      </c>
      <c r="H26" s="129">
        <f>AVERAGE(B26:F26)</f>
        <v>256.44096</v>
      </c>
      <c r="I26" s="129">
        <f>(H26/G26-1)*100</f>
        <v>4.981768267246456</v>
      </c>
      <c r="J26" s="128">
        <v>359.72</v>
      </c>
      <c r="K26" s="154">
        <v>260.68</v>
      </c>
      <c r="L26" s="129">
        <f>(K26/J26-1)*100</f>
        <v>-27.53252529745358</v>
      </c>
    </row>
    <row r="27" spans="1:12" ht="15" customHeight="1">
      <c r="A27" s="134" t="s">
        <v>42</v>
      </c>
      <c r="B27" s="109" t="s">
        <v>65</v>
      </c>
      <c r="C27" s="109" t="s">
        <v>65</v>
      </c>
      <c r="D27" s="109" t="s">
        <v>65</v>
      </c>
      <c r="E27" s="109" t="s">
        <v>65</v>
      </c>
      <c r="F27" s="27" t="s">
        <v>65</v>
      </c>
      <c r="G27" s="156" t="s">
        <v>65</v>
      </c>
      <c r="H27" s="156" t="s">
        <v>65</v>
      </c>
      <c r="I27" s="156" t="s">
        <v>65</v>
      </c>
      <c r="J27" s="156" t="s">
        <v>64</v>
      </c>
      <c r="K27" s="156" t="s">
        <v>64</v>
      </c>
      <c r="L27" s="156" t="s">
        <v>65</v>
      </c>
    </row>
    <row r="28" spans="1:12" ht="15" customHeight="1">
      <c r="A28" s="188" t="s">
        <v>56</v>
      </c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</row>
    <row r="29" spans="1:12" ht="15.75" customHeight="1">
      <c r="A29" s="176" t="s">
        <v>79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8">
      <c r="A31" s="9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6 H8 H21:H23 H14:H15 H10:H11 H12 H16 H24:H25 H20 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2018-03-01T18:09:34Z</cp:lastPrinted>
  <dcterms:created xsi:type="dcterms:W3CDTF">2010-11-09T14:07:20Z</dcterms:created>
  <dcterms:modified xsi:type="dcterms:W3CDTF">2018-05-08T15:32:15Z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