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80" windowWidth="28800" windowHeight="1180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<sst xmlns="http://schemas.openxmlformats.org/spreadsheetml/2006/main" count="169" uniqueCount="84">
  <si>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</si>
  <si>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</si>
  <si>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</si>
  <si>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</si>
  <si>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</si>
  <si>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</si>
  <si>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</si>
  <si>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</si>
  <si>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</si>
  <si>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</si>
  <si>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</si>
  <si>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</si>
  <si>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</si>
  <si>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</si>
  <si>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</si>
  <si>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</si>
  <si>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</si>
  <si>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</si>
  <si>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</si>
  <si>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</si>
  <si>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</si>
  <si>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</si>
  <si>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</si>
  <si>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</si>
  <si>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</si>
  <si>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</si>
  <si>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</si>
  <si>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</si>
  <si>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</si>
  <si>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</si>
  <si>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</si>
  <si>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</si>
  <si>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</si>
  <si>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</si>
  <si>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</si>
  <si>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</si>
  <si>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</si>
  <si>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</si>
  <si>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</si>
  <si>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</si>
  <si>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</si>
  <si>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</si>
  <si>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</si>
  <si>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</si>
  <si>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</si>
  <si>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</si>
  <si>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</si>
  <si>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</si>
  <si>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</si>
  <si>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</si>
  <si>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</si>
  <si>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</si>
  <si>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</si>
  <si>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</si>
  <si>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</si>
  <si>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</si>
  <si>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</si>
  <si>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</si>
  <si>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</si>
  <si>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</si>
  <si>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</si>
  <si>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</si>
  <si>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</si>
  <si>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</si>
  <si>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</si>
  <si>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</si>
  <si>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</si>
  <si>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</si>
  <si>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</si>
  <si>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</si>
  <si>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</si>
  <si>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</si>
  <si>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</si>
  <si>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</si>
  <si>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* Los precios de arroz de Tailandia y Vietnam, generalmente se actualizan los días jueves de cada semana.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</si>
  <si>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</si>
  <si>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</si>
  <si>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</si>
  <si>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</si>
  <si>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</si>
  <si>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</si>
  <si>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Agosto</t>
  </si>
  <si>
    <t>Septiembre 2018</t>
  </si>
  <si>
    <t>semana del  10 al 16 de septiembre de 2018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</si>
</sst>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3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7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9" xfId="0" applyFont="1" applyBorder="1" applyAlignment="1">
      <alignment horizontal="right" vertical="center"/>
    </xf>
    <xf numFmtId="180" fontId="0" fillId="0" borderId="39" xfId="0" applyBorder="1" applyAlignment="1">
      <alignment/>
    </xf>
    <xf numFmtId="180" fontId="26" fillId="0" borderId="39" xfId="0" applyFont="1" applyBorder="1" applyAlignment="1">
      <alignment horizontal="left"/>
    </xf>
    <xf numFmtId="180" fontId="34" fillId="0" borderId="39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9" xfId="0" applyFont="1" applyFill="1" applyBorder="1" applyAlignment="1">
      <alignment/>
    </xf>
    <xf numFmtId="180" fontId="26" fillId="58" borderId="40" xfId="0" applyFont="1" applyFill="1" applyBorder="1" applyAlignment="1">
      <alignment/>
    </xf>
    <xf numFmtId="4" fontId="26" fillId="58" borderId="39" xfId="0" applyNumberFormat="1" applyFont="1" applyFill="1" applyBorder="1" applyAlignment="1">
      <alignment vertical="center"/>
    </xf>
    <xf numFmtId="4" fontId="26" fillId="58" borderId="39" xfId="0" applyNumberFormat="1" applyFont="1" applyFill="1" applyBorder="1" applyAlignment="1">
      <alignment horizontal="right" vertical="center"/>
    </xf>
    <xf numFmtId="4" fontId="26" fillId="0" borderId="39" xfId="0" applyNumberFormat="1" applyFont="1" applyBorder="1" applyAlignment="1">
      <alignment vertical="center"/>
    </xf>
    <xf numFmtId="4" fontId="26" fillId="0" borderId="39" xfId="0" applyNumberFormat="1" applyFont="1" applyBorder="1" applyAlignment="1">
      <alignment horizontal="right" vertical="center"/>
    </xf>
    <xf numFmtId="4" fontId="26" fillId="58" borderId="40" xfId="0" applyNumberFormat="1" applyFont="1" applyFill="1" applyBorder="1" applyAlignment="1">
      <alignment horizontal="right" vertical="center"/>
    </xf>
    <xf numFmtId="180" fontId="26" fillId="0" borderId="39" xfId="0" applyFont="1" applyBorder="1" applyAlignment="1">
      <alignment horizontal="center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9" xfId="0" applyNumberFormat="1" applyFont="1" applyFill="1" applyBorder="1" applyAlignment="1">
      <alignment horizontal="right"/>
    </xf>
    <xf numFmtId="4" fontId="26" fillId="0" borderId="39" xfId="0" applyNumberFormat="1" applyFont="1" applyBorder="1" applyAlignment="1">
      <alignment horizontal="right"/>
    </xf>
    <xf numFmtId="4" fontId="26" fillId="58" borderId="40" xfId="0" applyNumberFormat="1" applyFont="1" applyFill="1" applyBorder="1" applyAlignment="1">
      <alignment horizontal="right"/>
    </xf>
    <xf numFmtId="2" fontId="26" fillId="58" borderId="39" xfId="0" applyNumberFormat="1" applyFont="1" applyFill="1" applyBorder="1" applyAlignment="1">
      <alignment horizontal="right" vertical="center"/>
    </xf>
    <xf numFmtId="2" fontId="26" fillId="0" borderId="39" xfId="0" applyNumberFormat="1" applyFont="1" applyBorder="1" applyAlignment="1">
      <alignment horizontal="right" vertical="center"/>
    </xf>
    <xf numFmtId="2" fontId="26" fillId="58" borderId="40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8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7" xfId="0" applyFont="1" applyFill="1" applyBorder="1" applyAlignment="1" applyProtection="1">
      <alignment horizontal="center" vertical="center"/>
      <protection/>
    </xf>
    <xf numFmtId="180" fontId="29" fillId="4" borderId="41" xfId="0" applyFont="1" applyFill="1" applyBorder="1" applyAlignment="1" applyProtection="1">
      <alignment horizontal="left" vertical="center"/>
      <protection/>
    </xf>
    <xf numFmtId="180" fontId="29" fillId="0" borderId="41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1"/>
      <c r="B2" s="111"/>
      <c r="C2" s="111"/>
      <c r="D2" s="111"/>
      <c r="E2" s="1"/>
      <c r="F2" s="1"/>
      <c r="G2" s="1"/>
    </row>
    <row r="3" spans="1:7" ht="18">
      <c r="A3" s="111"/>
      <c r="B3" s="111"/>
      <c r="C3" s="111"/>
      <c r="D3" s="111"/>
      <c r="E3" s="1"/>
      <c r="F3" s="1"/>
      <c r="G3" s="1"/>
    </row>
    <row r="4" spans="1:8" ht="18">
      <c r="A4" s="111"/>
      <c r="B4" s="111"/>
      <c r="C4" s="111"/>
      <c r="D4" s="111"/>
      <c r="E4" s="1"/>
      <c r="F4" s="1"/>
      <c r="G4" s="1"/>
      <c r="H4" s="1"/>
    </row>
    <row r="5" spans="1:8" ht="18">
      <c r="A5" s="111"/>
      <c r="B5" s="111"/>
      <c r="C5" s="111"/>
      <c r="D5" s="111"/>
      <c r="E5" s="1"/>
      <c r="F5" s="1"/>
      <c r="G5" s="1"/>
      <c r="H5" s="1"/>
    </row>
    <row r="6" spans="1:8" ht="18">
      <c r="A6" s="111"/>
      <c r="B6" s="111"/>
      <c r="C6" s="111"/>
      <c r="D6" s="111"/>
      <c r="E6" s="1"/>
      <c r="F6" s="109"/>
      <c r="G6" s="1"/>
      <c r="H6" s="1"/>
    </row>
    <row r="7" spans="1:8" ht="18">
      <c r="A7" s="111"/>
      <c r="B7" s="111"/>
      <c r="C7" s="111"/>
      <c r="D7" s="111"/>
      <c r="E7" s="1"/>
      <c r="F7" s="109"/>
      <c r="G7" s="1"/>
      <c r="H7" s="1"/>
    </row>
    <row r="8" spans="1:8" ht="18">
      <c r="A8" s="111"/>
      <c r="B8" s="111"/>
      <c r="C8" s="111"/>
      <c r="D8" s="111"/>
      <c r="E8" s="1"/>
      <c r="F8" s="1"/>
      <c r="G8" s="1"/>
      <c r="H8" s="1"/>
    </row>
    <row r="9" spans="1:8" ht="18">
      <c r="A9" s="112"/>
      <c r="B9" s="111"/>
      <c r="C9" s="111"/>
      <c r="D9" s="111"/>
      <c r="E9" s="1"/>
      <c r="F9" s="1"/>
      <c r="G9" s="1"/>
      <c r="H9" s="1"/>
    </row>
    <row r="10" spans="1:8" ht="18">
      <c r="A10" s="113"/>
      <c r="B10" s="113"/>
      <c r="C10" s="113"/>
      <c r="D10" s="115"/>
      <c r="E10" s="56"/>
      <c r="F10" s="56"/>
      <c r="G10" s="56"/>
      <c r="H10" s="1"/>
    </row>
    <row r="11" spans="1:8" ht="18">
      <c r="A11" s="114"/>
      <c r="B11" s="114"/>
      <c r="C11" s="114"/>
      <c r="D11" s="114"/>
      <c r="E11" s="2"/>
      <c r="F11" s="2"/>
      <c r="G11" s="2"/>
      <c r="H11" s="1"/>
    </row>
    <row r="12" spans="1:8" ht="18">
      <c r="A12" s="2"/>
      <c r="B12" s="2"/>
      <c r="C12" s="2"/>
      <c r="D12" s="114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74" t="s">
        <v>52</v>
      </c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90" t="s">
        <v>83</v>
      </c>
      <c r="C23" s="90"/>
      <c r="D23" s="90"/>
      <c r="E23" s="90"/>
      <c r="F23" s="86"/>
      <c r="G23" s="87"/>
      <c r="H23" s="1"/>
      <c r="I23" s="1"/>
      <c r="J23" s="1"/>
      <c r="K23" s="1"/>
      <c r="L23" s="1"/>
    </row>
    <row r="24" spans="1:12" ht="18">
      <c r="A24" s="1"/>
      <c r="B24" s="1"/>
      <c r="C24" s="89"/>
      <c r="D24" s="89"/>
      <c r="E24" s="89"/>
      <c r="F24" s="89"/>
      <c r="G24" s="88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22" sqref="A22:F22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08"/>
      <c r="G6" s="66"/>
      <c r="H6" s="66"/>
    </row>
    <row r="7" spans="1:8" ht="18">
      <c r="A7" s="66"/>
      <c r="B7" s="66"/>
      <c r="C7" s="66"/>
      <c r="D7" s="66"/>
      <c r="E7" s="66"/>
      <c r="F7" s="108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75" t="s">
        <v>47</v>
      </c>
      <c r="B10" s="175"/>
      <c r="C10" s="175"/>
      <c r="D10" s="176"/>
      <c r="E10" s="175"/>
      <c r="F10" s="175"/>
      <c r="G10" s="67"/>
      <c r="H10" s="66"/>
    </row>
    <row r="11" spans="1:8" ht="18">
      <c r="A11" s="177" t="s">
        <v>49</v>
      </c>
      <c r="B11" s="177"/>
      <c r="C11" s="177"/>
      <c r="D11" s="177"/>
      <c r="E11" s="177"/>
      <c r="F11" s="177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78" t="s">
        <v>43</v>
      </c>
      <c r="B13" s="178"/>
      <c r="C13" s="178"/>
      <c r="D13" s="179"/>
      <c r="E13" s="178"/>
      <c r="F13" s="178"/>
      <c r="G13" s="69"/>
      <c r="H13" s="66"/>
    </row>
    <row r="14" spans="1:8" ht="18">
      <c r="A14" s="182" t="s">
        <v>44</v>
      </c>
      <c r="B14" s="182"/>
      <c r="C14" s="182"/>
      <c r="D14" s="183"/>
      <c r="E14" s="182"/>
      <c r="F14" s="182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82" t="s">
        <v>79</v>
      </c>
      <c r="B18" s="182"/>
      <c r="C18" s="182"/>
      <c r="D18" s="183"/>
      <c r="E18" s="182"/>
      <c r="F18" s="182"/>
      <c r="G18" s="72"/>
      <c r="H18" s="66"/>
      <c r="I18" s="66"/>
      <c r="J18" s="66"/>
      <c r="K18" s="66"/>
      <c r="L18" s="66"/>
    </row>
    <row r="19" spans="1:12" ht="18">
      <c r="A19" s="178" t="s">
        <v>80</v>
      </c>
      <c r="B19" s="178"/>
      <c r="C19" s="178"/>
      <c r="D19" s="179"/>
      <c r="E19" s="178"/>
      <c r="F19" s="178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82" t="s">
        <v>45</v>
      </c>
      <c r="B22" s="182"/>
      <c r="C22" s="182"/>
      <c r="D22" s="183"/>
      <c r="E22" s="182"/>
      <c r="F22" s="182"/>
      <c r="G22" s="72"/>
      <c r="H22" s="66"/>
      <c r="I22" s="66"/>
      <c r="J22" s="66"/>
      <c r="K22" s="66"/>
      <c r="L22" s="66"/>
    </row>
    <row r="23" spans="1:12" ht="18">
      <c r="A23" s="68"/>
      <c r="B23" s="91"/>
      <c r="C23" s="91"/>
      <c r="D23" s="91"/>
      <c r="E23" s="91"/>
      <c r="F23" s="91"/>
      <c r="G23" s="68"/>
      <c r="H23" s="66"/>
      <c r="I23" s="66"/>
      <c r="J23" s="66"/>
      <c r="K23" s="66"/>
      <c r="L23" s="66"/>
    </row>
    <row r="24" spans="1:12" ht="18">
      <c r="A24" s="184" t="s">
        <v>0</v>
      </c>
      <c r="B24" s="184"/>
      <c r="C24" s="184"/>
      <c r="D24" s="184"/>
      <c r="E24" s="184"/>
      <c r="F24" s="184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80" t="s">
        <v>48</v>
      </c>
      <c r="C36" s="180"/>
      <c r="D36" s="180"/>
    </row>
    <row r="37" spans="2:4" ht="18">
      <c r="B37" s="180" t="s">
        <v>58</v>
      </c>
      <c r="C37" s="180"/>
      <c r="D37" s="12"/>
    </row>
    <row r="38" spans="2:4" ht="18">
      <c r="B38" s="180" t="s">
        <v>59</v>
      </c>
      <c r="C38" s="180"/>
      <c r="D38" s="12"/>
    </row>
    <row r="39" spans="2:4" ht="18">
      <c r="B39" s="181" t="s">
        <v>46</v>
      </c>
      <c r="C39" s="181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69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82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81</v>
      </c>
      <c r="K3" s="190"/>
      <c r="L3" s="190"/>
      <c r="M3" s="4"/>
      <c r="N3" s="4"/>
      <c r="O3" s="4"/>
    </row>
    <row r="4" spans="1:15" ht="15.75">
      <c r="A4" s="186"/>
      <c r="B4" s="53">
        <v>10</v>
      </c>
      <c r="C4" s="53">
        <v>11</v>
      </c>
      <c r="D4" s="53">
        <v>12</v>
      </c>
      <c r="E4" s="53">
        <v>13</v>
      </c>
      <c r="F4" s="53">
        <v>14</v>
      </c>
      <c r="G4" s="65" t="s">
        <v>53</v>
      </c>
      <c r="H4" s="63" t="s">
        <v>54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5"/>
      <c r="C5" s="103"/>
      <c r="D5" s="103"/>
      <c r="E5" s="103"/>
      <c r="F5" s="103"/>
      <c r="G5" s="103"/>
      <c r="H5" s="103"/>
      <c r="I5" s="32"/>
      <c r="J5" s="136"/>
      <c r="K5" s="33"/>
      <c r="L5" s="32"/>
      <c r="M5" s="4"/>
      <c r="N5" s="4"/>
      <c r="O5" s="4"/>
    </row>
    <row r="6" spans="1:15" ht="15">
      <c r="A6" s="38" t="s">
        <v>11</v>
      </c>
      <c r="B6" s="106">
        <v>236</v>
      </c>
      <c r="C6" s="98">
        <v>236</v>
      </c>
      <c r="D6" s="98">
        <v>236</v>
      </c>
      <c r="E6" s="98">
        <v>236</v>
      </c>
      <c r="F6" s="98">
        <v>236</v>
      </c>
      <c r="G6" s="98">
        <v>236</v>
      </c>
      <c r="H6" s="98">
        <f aca="true" t="shared" si="0" ref="H6:H24">AVERAGE(B6:F6)</f>
        <v>236</v>
      </c>
      <c r="I6" s="98">
        <f aca="true" t="shared" si="1" ref="I6:I24">(H6/G6-1)*100</f>
        <v>0</v>
      </c>
      <c r="J6" s="143">
        <v>191.82</v>
      </c>
      <c r="K6" s="34">
        <v>243.9</v>
      </c>
      <c r="L6" s="106">
        <f>(K6/J6-1)*100</f>
        <v>27.150453550203313</v>
      </c>
      <c r="M6" s="4"/>
      <c r="N6" s="4"/>
      <c r="O6" s="4"/>
    </row>
    <row r="7" spans="1:15" ht="15">
      <c r="A7" s="47" t="s">
        <v>51</v>
      </c>
      <c r="B7" s="102" t="s">
        <v>63</v>
      </c>
      <c r="C7" s="102" t="s">
        <v>63</v>
      </c>
      <c r="D7" s="102" t="s">
        <v>63</v>
      </c>
      <c r="E7" s="102" t="s">
        <v>63</v>
      </c>
      <c r="F7" s="102" t="s">
        <v>63</v>
      </c>
      <c r="G7" s="102" t="s">
        <v>63</v>
      </c>
      <c r="H7" s="102" t="s">
        <v>63</v>
      </c>
      <c r="I7" s="102" t="s">
        <v>63</v>
      </c>
      <c r="J7" s="37" t="s">
        <v>63</v>
      </c>
      <c r="K7" s="117" t="s">
        <v>63</v>
      </c>
      <c r="L7" s="102" t="s">
        <v>63</v>
      </c>
      <c r="M7" s="4"/>
      <c r="N7" s="4"/>
      <c r="O7" s="4"/>
    </row>
    <row r="8" spans="1:15" ht="15.75">
      <c r="A8" s="48" t="s">
        <v>12</v>
      </c>
      <c r="B8" s="106"/>
      <c r="C8" s="98"/>
      <c r="D8" s="98"/>
      <c r="E8" s="98"/>
      <c r="F8" s="98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71</v>
      </c>
      <c r="B9" s="28"/>
      <c r="C9" s="102"/>
      <c r="D9" s="102"/>
      <c r="E9" s="102"/>
      <c r="F9" s="102"/>
      <c r="G9" s="102" t="s">
        <v>63</v>
      </c>
      <c r="H9" s="102" t="s">
        <v>63</v>
      </c>
      <c r="I9" s="102" t="s">
        <v>63</v>
      </c>
      <c r="J9" s="37"/>
      <c r="K9" s="117" t="s">
        <v>63</v>
      </c>
      <c r="L9" s="102" t="s">
        <v>63</v>
      </c>
      <c r="M9" s="4"/>
      <c r="N9" s="4"/>
      <c r="O9" s="4"/>
    </row>
    <row r="10" spans="1:15" ht="15">
      <c r="A10" s="57" t="s">
        <v>13</v>
      </c>
      <c r="B10" s="106">
        <v>225.3</v>
      </c>
      <c r="C10" s="106">
        <v>221.8</v>
      </c>
      <c r="D10" s="106">
        <v>217.4</v>
      </c>
      <c r="E10" s="106">
        <v>213.8</v>
      </c>
      <c r="F10" s="98">
        <v>219.1</v>
      </c>
      <c r="G10" s="29">
        <v>219.45</v>
      </c>
      <c r="H10" s="106">
        <f t="shared" si="0"/>
        <v>219.47999999999996</v>
      </c>
      <c r="I10" s="106">
        <f t="shared" si="1"/>
        <v>0.013670539986310182</v>
      </c>
      <c r="J10" s="143">
        <v>179.84652173913045</v>
      </c>
      <c r="K10" s="34">
        <v>216.24</v>
      </c>
      <c r="L10" s="106">
        <f>(K10/J10-1)*100</f>
        <v>20.235853275860816</v>
      </c>
      <c r="M10" s="4"/>
      <c r="N10" s="4"/>
      <c r="O10" s="4"/>
    </row>
    <row r="11" spans="1:15" ht="15">
      <c r="A11" s="39" t="s">
        <v>14</v>
      </c>
      <c r="B11" s="28">
        <v>248.3</v>
      </c>
      <c r="C11" s="28">
        <v>245.3</v>
      </c>
      <c r="D11" s="28">
        <v>239.4</v>
      </c>
      <c r="E11" s="28">
        <v>237.6</v>
      </c>
      <c r="F11" s="28">
        <v>242.9</v>
      </c>
      <c r="G11" s="28">
        <v>243.15</v>
      </c>
      <c r="H11" s="28">
        <f t="shared" si="0"/>
        <v>242.7</v>
      </c>
      <c r="I11" s="28">
        <f t="shared" si="1"/>
        <v>-0.18507094386182033</v>
      </c>
      <c r="J11" s="40">
        <v>216.43414173913044</v>
      </c>
      <c r="K11" s="40">
        <v>241.31</v>
      </c>
      <c r="L11" s="28">
        <f>(K11/J11-1)*100</f>
        <v>11.493500083204333</v>
      </c>
      <c r="M11" s="4"/>
      <c r="N11" s="4"/>
      <c r="O11" s="4"/>
    </row>
    <row r="12" spans="1:15" ht="15">
      <c r="A12" s="54" t="s">
        <v>61</v>
      </c>
      <c r="B12" s="107" t="s">
        <v>63</v>
      </c>
      <c r="C12" s="107" t="s">
        <v>63</v>
      </c>
      <c r="D12" s="107" t="s">
        <v>63</v>
      </c>
      <c r="E12" s="107" t="s">
        <v>63</v>
      </c>
      <c r="F12" s="107" t="s">
        <v>63</v>
      </c>
      <c r="G12" s="107" t="s">
        <v>63</v>
      </c>
      <c r="H12" s="107" t="s">
        <v>63</v>
      </c>
      <c r="I12" s="107" t="s">
        <v>63</v>
      </c>
      <c r="J12" s="139"/>
      <c r="K12" s="110" t="s">
        <v>64</v>
      </c>
      <c r="L12" s="107" t="s">
        <v>64</v>
      </c>
      <c r="M12" s="4"/>
      <c r="N12" s="4"/>
      <c r="O12" s="4"/>
    </row>
    <row r="13" spans="1:15" ht="15">
      <c r="A13" s="59" t="s">
        <v>62</v>
      </c>
      <c r="B13" s="28">
        <v>253.0743</v>
      </c>
      <c r="C13" s="99">
        <v>249.58362</v>
      </c>
      <c r="D13" s="99">
        <v>245.2662</v>
      </c>
      <c r="E13" s="99">
        <v>243.429</v>
      </c>
      <c r="F13" s="99">
        <v>243.98015999999998</v>
      </c>
      <c r="G13" s="137">
        <v>248.825775</v>
      </c>
      <c r="H13" s="99">
        <f t="shared" si="0"/>
        <v>247.06665600000002</v>
      </c>
      <c r="I13" s="99">
        <f t="shared" si="1"/>
        <v>-0.7069681587447918</v>
      </c>
      <c r="J13" s="141">
        <v>223.78294173913045</v>
      </c>
      <c r="K13" s="52">
        <v>260.914507826087</v>
      </c>
      <c r="L13" s="99">
        <f>(K13/J13-1)*100</f>
        <v>16.59267046826196</v>
      </c>
      <c r="M13" s="4"/>
      <c r="N13" s="4"/>
      <c r="O13" s="4"/>
    </row>
    <row r="14" spans="1:15" ht="15">
      <c r="A14" s="41" t="s">
        <v>15</v>
      </c>
      <c r="B14" s="106">
        <v>247.5627</v>
      </c>
      <c r="C14" s="100">
        <v>244.07201999999998</v>
      </c>
      <c r="D14" s="100">
        <v>239.75459999999998</v>
      </c>
      <c r="E14" s="100">
        <v>237.9174</v>
      </c>
      <c r="F14" s="100">
        <v>238.46856</v>
      </c>
      <c r="G14" s="100">
        <v>243.31417499999998</v>
      </c>
      <c r="H14" s="100">
        <f t="shared" si="0"/>
        <v>241.555056</v>
      </c>
      <c r="I14" s="100">
        <f t="shared" si="1"/>
        <v>-0.7229825389334477</v>
      </c>
      <c r="J14" s="140">
        <v>212.75974173913036</v>
      </c>
      <c r="K14" s="51">
        <v>252.68668173913034</v>
      </c>
      <c r="L14" s="100">
        <f>(K14/J14-1)*100</f>
        <v>18.766210032796195</v>
      </c>
      <c r="M14" s="4"/>
      <c r="N14" s="4"/>
      <c r="O14" s="4"/>
    </row>
    <row r="15" spans="1:15" ht="15">
      <c r="A15" s="42" t="s">
        <v>42</v>
      </c>
      <c r="B15" s="28">
        <v>245.72549999999998</v>
      </c>
      <c r="C15" s="99">
        <v>242.23481999999998</v>
      </c>
      <c r="D15" s="99">
        <v>237.9174</v>
      </c>
      <c r="E15" s="99">
        <v>236.0802</v>
      </c>
      <c r="F15" s="99">
        <v>236.63136</v>
      </c>
      <c r="G15" s="99">
        <v>241.476975</v>
      </c>
      <c r="H15" s="99">
        <f t="shared" si="0"/>
        <v>239.71785599999998</v>
      </c>
      <c r="I15" s="99">
        <f t="shared" si="1"/>
        <v>-0.7284831193533181</v>
      </c>
      <c r="J15" s="141">
        <v>210.9225417391304</v>
      </c>
      <c r="K15" s="52">
        <v>250.84979478260865</v>
      </c>
      <c r="L15" s="99">
        <f>(K15/J15-1)*100</f>
        <v>18.929817891565335</v>
      </c>
      <c r="M15" s="4"/>
      <c r="N15" s="4"/>
      <c r="O15" s="4"/>
    </row>
    <row r="16" spans="1:15" ht="15">
      <c r="A16" s="43" t="s">
        <v>65</v>
      </c>
      <c r="B16" s="106">
        <v>233.3244</v>
      </c>
      <c r="C16" s="98">
        <v>231.4872</v>
      </c>
      <c r="D16" s="98">
        <v>231.4872</v>
      </c>
      <c r="E16" s="98">
        <v>231.4872</v>
      </c>
      <c r="F16" s="98">
        <v>235.8965</v>
      </c>
      <c r="G16" s="98">
        <v>239.57085</v>
      </c>
      <c r="H16" s="98">
        <f t="shared" si="0"/>
        <v>232.73650000000004</v>
      </c>
      <c r="I16" s="98">
        <f t="shared" si="1"/>
        <v>-2.8527469013863604</v>
      </c>
      <c r="J16" s="143">
        <v>272.7043869565217</v>
      </c>
      <c r="K16" s="34">
        <v>245.5138043478262</v>
      </c>
      <c r="L16" s="98">
        <f>(K16/J16-1)*100</f>
        <v>-9.970716977512573</v>
      </c>
      <c r="M16" s="4"/>
      <c r="N16" s="4"/>
      <c r="O16" s="4"/>
    </row>
    <row r="17" spans="1:15" ht="15.75">
      <c r="A17" s="44" t="s">
        <v>16</v>
      </c>
      <c r="B17" s="28"/>
      <c r="C17" s="28"/>
      <c r="D17" s="28"/>
      <c r="E17" s="28"/>
      <c r="F17" s="28"/>
      <c r="G17" s="28"/>
      <c r="H17" s="28"/>
      <c r="I17" s="28"/>
      <c r="J17" s="35"/>
      <c r="K17" s="35"/>
      <c r="L17" s="50"/>
      <c r="M17" s="4"/>
      <c r="N17" s="4"/>
      <c r="O17" s="4"/>
    </row>
    <row r="18" spans="1:15" ht="15">
      <c r="A18" s="45" t="s">
        <v>60</v>
      </c>
      <c r="B18" s="167" t="s">
        <v>64</v>
      </c>
      <c r="C18" s="167" t="s">
        <v>64</v>
      </c>
      <c r="D18" s="167" t="s">
        <v>64</v>
      </c>
      <c r="E18" s="167" t="s">
        <v>64</v>
      </c>
      <c r="F18" s="167" t="s">
        <v>64</v>
      </c>
      <c r="G18" s="27" t="s">
        <v>64</v>
      </c>
      <c r="H18" s="27" t="s">
        <v>64</v>
      </c>
      <c r="I18" s="27" t="s">
        <v>64</v>
      </c>
      <c r="J18" s="143">
        <v>249.4004874635317</v>
      </c>
      <c r="K18" s="127" t="s">
        <v>64</v>
      </c>
      <c r="L18" s="27" t="s">
        <v>64</v>
      </c>
      <c r="M18" s="4"/>
      <c r="N18" s="4"/>
      <c r="O18" s="4"/>
    </row>
    <row r="19" spans="1:15" ht="15.75">
      <c r="A19" s="77" t="s">
        <v>10</v>
      </c>
      <c r="B19" s="102"/>
      <c r="C19" s="28"/>
      <c r="D19" s="28"/>
      <c r="E19" s="28"/>
      <c r="F19" s="28"/>
      <c r="G19" s="102"/>
      <c r="H19" s="102"/>
      <c r="I19" s="10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98">
        <v>162</v>
      </c>
      <c r="C20" s="98">
        <v>162</v>
      </c>
      <c r="D20" s="98">
        <v>157</v>
      </c>
      <c r="E20" s="98">
        <v>156</v>
      </c>
      <c r="F20" s="98">
        <v>157</v>
      </c>
      <c r="G20" s="98">
        <v>161.4</v>
      </c>
      <c r="H20" s="98">
        <f t="shared" si="0"/>
        <v>158.8</v>
      </c>
      <c r="I20" s="98">
        <f t="shared" si="1"/>
        <v>-1.6109045848822778</v>
      </c>
      <c r="J20" s="143">
        <v>149.41</v>
      </c>
      <c r="K20" s="81">
        <v>164.57</v>
      </c>
      <c r="L20" s="106">
        <f>(K20/J20-1)*100</f>
        <v>10.146576534368524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0" t="s">
        <v>18</v>
      </c>
      <c r="B22" s="106">
        <v>166.05</v>
      </c>
      <c r="C22" s="106">
        <v>165.85</v>
      </c>
      <c r="D22" s="106">
        <v>160.24</v>
      </c>
      <c r="E22" s="106">
        <v>158.68</v>
      </c>
      <c r="F22" s="98">
        <v>159.16</v>
      </c>
      <c r="G22" s="118">
        <v>169.2</v>
      </c>
      <c r="H22" s="106">
        <f t="shared" si="0"/>
        <v>161.99599999999998</v>
      </c>
      <c r="I22" s="106">
        <f t="shared" si="1"/>
        <v>-4.257683215130026</v>
      </c>
      <c r="J22" s="143">
        <v>160.27</v>
      </c>
      <c r="K22" s="81">
        <v>164.0861</v>
      </c>
      <c r="L22" s="106">
        <f>(K22/J22-1)*100</f>
        <v>2.3810444874274417</v>
      </c>
      <c r="M22" s="4"/>
      <c r="N22" s="4"/>
      <c r="O22" s="4"/>
    </row>
    <row r="23" spans="1:15" ht="15">
      <c r="A23" s="83" t="s">
        <v>19</v>
      </c>
      <c r="B23" s="28">
        <v>165.05</v>
      </c>
      <c r="C23" s="28">
        <v>164.85</v>
      </c>
      <c r="D23" s="28">
        <v>159.24</v>
      </c>
      <c r="E23" s="28">
        <v>157.68</v>
      </c>
      <c r="F23" s="28">
        <v>158.16</v>
      </c>
      <c r="G23" s="119">
        <v>168.2</v>
      </c>
      <c r="H23" s="28">
        <f t="shared" si="0"/>
        <v>160.99599999999998</v>
      </c>
      <c r="I23" s="28">
        <f t="shared" si="1"/>
        <v>-4.282996432818075</v>
      </c>
      <c r="J23" s="144">
        <v>159.27</v>
      </c>
      <c r="K23" s="84">
        <v>163.0861</v>
      </c>
      <c r="L23" s="28">
        <f>(K23/J23-1)*100</f>
        <v>2.395994223645359</v>
      </c>
      <c r="M23" s="4"/>
      <c r="N23" s="4"/>
      <c r="O23" s="4"/>
    </row>
    <row r="24" spans="1:15" ht="15">
      <c r="A24" s="78" t="s">
        <v>66</v>
      </c>
      <c r="B24" s="106">
        <v>238.4301310428755</v>
      </c>
      <c r="C24" s="120">
        <v>234.6822695285631</v>
      </c>
      <c r="D24" s="106">
        <v>234.6822695285631</v>
      </c>
      <c r="E24" s="106">
        <v>235.12319441259984</v>
      </c>
      <c r="F24" s="98">
        <v>235.12319441259984</v>
      </c>
      <c r="G24" s="120">
        <v>237.96164835358647</v>
      </c>
      <c r="H24" s="98">
        <f t="shared" si="0"/>
        <v>235.60821178504025</v>
      </c>
      <c r="I24" s="98">
        <f t="shared" si="1"/>
        <v>-0.9889982628836225</v>
      </c>
      <c r="J24" s="142">
        <v>271.23110828578376</v>
      </c>
      <c r="K24" s="79">
        <v>237.10735639076532</v>
      </c>
      <c r="L24" s="106">
        <f>(K24/J24-1)*100</f>
        <v>-12.58106126199352</v>
      </c>
      <c r="M24" s="4"/>
      <c r="N24" s="4"/>
      <c r="O24" s="4"/>
    </row>
    <row r="25" spans="1:15" ht="15.75">
      <c r="A25" s="85" t="s">
        <v>72</v>
      </c>
      <c r="B25" s="101"/>
      <c r="C25" s="28"/>
      <c r="D25" s="28"/>
      <c r="E25" s="28"/>
      <c r="F25" s="102"/>
      <c r="G25" s="101"/>
      <c r="H25" s="101"/>
      <c r="I25" s="101"/>
      <c r="J25" s="40"/>
      <c r="K25" s="40"/>
      <c r="L25" s="28"/>
      <c r="M25" s="4"/>
      <c r="N25" s="4"/>
      <c r="O25" s="4"/>
    </row>
    <row r="26" spans="1:15" ht="15">
      <c r="A26" s="78" t="s">
        <v>20</v>
      </c>
      <c r="B26" s="120">
        <v>403</v>
      </c>
      <c r="C26" s="120">
        <v>403</v>
      </c>
      <c r="D26" s="120">
        <v>403</v>
      </c>
      <c r="E26" s="120">
        <v>403</v>
      </c>
      <c r="F26" s="120">
        <v>403</v>
      </c>
      <c r="G26" s="120">
        <v>407.8</v>
      </c>
      <c r="H26" s="120">
        <f>AVERAGE(B26:F26)</f>
        <v>403</v>
      </c>
      <c r="I26" s="106">
        <f aca="true" t="shared" si="2" ref="I26:I31">(H26/G26-1)*100</f>
        <v>-1.1770475723393847</v>
      </c>
      <c r="J26" s="142">
        <v>395.26</v>
      </c>
      <c r="K26" s="116">
        <v>399.9545</v>
      </c>
      <c r="L26" s="106">
        <f aca="true" t="shared" si="3" ref="L26:L31">(K26/J26-1)*100</f>
        <v>1.1876992359459715</v>
      </c>
      <c r="M26" s="4"/>
      <c r="N26" s="4"/>
      <c r="O26" s="4"/>
    </row>
    <row r="27" spans="1:12" ht="15">
      <c r="A27" s="82" t="s">
        <v>21</v>
      </c>
      <c r="B27" s="101">
        <v>400</v>
      </c>
      <c r="C27" s="101">
        <v>400</v>
      </c>
      <c r="D27" s="101">
        <v>400</v>
      </c>
      <c r="E27" s="101">
        <v>400</v>
      </c>
      <c r="F27" s="101">
        <v>400</v>
      </c>
      <c r="G27" s="101">
        <v>404.8</v>
      </c>
      <c r="H27" s="101">
        <f>AVERAGE(B27:F27)</f>
        <v>400</v>
      </c>
      <c r="I27" s="28">
        <f t="shared" si="2"/>
        <v>-1.1857707509881465</v>
      </c>
      <c r="J27" s="40">
        <v>389.26</v>
      </c>
      <c r="K27" s="40">
        <v>396.9545</v>
      </c>
      <c r="L27" s="28">
        <f t="shared" si="3"/>
        <v>1.976699378307556</v>
      </c>
    </row>
    <row r="28" spans="1:12" ht="15">
      <c r="A28" s="78" t="s">
        <v>22</v>
      </c>
      <c r="B28" s="120">
        <v>397</v>
      </c>
      <c r="C28" s="120">
        <v>397</v>
      </c>
      <c r="D28" s="120">
        <v>397</v>
      </c>
      <c r="E28" s="120">
        <v>397</v>
      </c>
      <c r="F28" s="120">
        <v>397</v>
      </c>
      <c r="G28" s="120">
        <v>401.2</v>
      </c>
      <c r="H28" s="120">
        <f>AVERAGE(B28:F28)</f>
        <v>397</v>
      </c>
      <c r="I28" s="120">
        <f t="shared" si="2"/>
        <v>-1.0468594217347915</v>
      </c>
      <c r="J28" s="142">
        <v>388.87</v>
      </c>
      <c r="K28" s="79">
        <v>395.6363</v>
      </c>
      <c r="L28" s="120">
        <f t="shared" si="3"/>
        <v>1.7399902280967883</v>
      </c>
    </row>
    <row r="29" spans="1:12" ht="15.75">
      <c r="A29" s="85" t="s">
        <v>73</v>
      </c>
      <c r="B29" s="28"/>
      <c r="C29" s="28"/>
      <c r="D29" s="28"/>
      <c r="E29" s="101"/>
      <c r="F29" s="101"/>
      <c r="G29" s="101"/>
      <c r="H29" s="101"/>
      <c r="I29" s="101"/>
      <c r="J29" s="40"/>
      <c r="K29" s="40"/>
      <c r="L29" s="101"/>
    </row>
    <row r="30" spans="1:12" ht="15">
      <c r="A30" s="78" t="s">
        <v>67</v>
      </c>
      <c r="B30" s="120">
        <v>400</v>
      </c>
      <c r="C30" s="120">
        <v>400</v>
      </c>
      <c r="D30" s="120">
        <v>400</v>
      </c>
      <c r="E30" s="120">
        <v>400</v>
      </c>
      <c r="F30" s="120">
        <v>402.5</v>
      </c>
      <c r="G30" s="120">
        <v>398.5</v>
      </c>
      <c r="H30" s="120">
        <f>AVERAGE(B30:F30)</f>
        <v>400.5</v>
      </c>
      <c r="I30" s="120">
        <f t="shared" si="2"/>
        <v>0.5018820577164407</v>
      </c>
      <c r="J30" s="142">
        <v>398.1521739130435</v>
      </c>
      <c r="K30" s="145">
        <v>395.6521739130435</v>
      </c>
      <c r="L30" s="120">
        <f t="shared" si="3"/>
        <v>-0.6279006279006238</v>
      </c>
    </row>
    <row r="31" spans="1:12" ht="15">
      <c r="A31" s="104" t="s">
        <v>68</v>
      </c>
      <c r="B31" s="94">
        <v>392.5</v>
      </c>
      <c r="C31" s="94">
        <v>392.5</v>
      </c>
      <c r="D31" s="94">
        <v>392.5</v>
      </c>
      <c r="E31" s="94">
        <v>392.5</v>
      </c>
      <c r="F31" s="94">
        <v>392.5</v>
      </c>
      <c r="G31" s="94">
        <v>391.3</v>
      </c>
      <c r="H31" s="138">
        <f>AVERAGE(B31:F31)</f>
        <v>392.5</v>
      </c>
      <c r="I31" s="94">
        <f t="shared" si="2"/>
        <v>0.3066700741119366</v>
      </c>
      <c r="J31" s="152">
        <v>389.45652173913044</v>
      </c>
      <c r="K31" s="146">
        <v>388.0869565217391</v>
      </c>
      <c r="L31" s="94">
        <f t="shared" si="3"/>
        <v>-0.3516606195925198</v>
      </c>
    </row>
    <row r="32" spans="1:12" ht="15.75" customHeight="1">
      <c r="A32" s="191" t="s">
        <v>55</v>
      </c>
      <c r="B32" s="191"/>
      <c r="C32" s="191"/>
      <c r="D32" s="191"/>
      <c r="E32" s="96"/>
      <c r="F32" s="96"/>
      <c r="G32" s="192" t="s">
        <v>0</v>
      </c>
      <c r="H32" s="192"/>
      <c r="I32" s="192"/>
      <c r="J32" s="97"/>
      <c r="K32" s="97"/>
      <c r="L32" s="97"/>
    </row>
    <row r="33" spans="1:12" ht="15">
      <c r="A33" s="185" t="s">
        <v>74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68" r:id="rId1"/>
  <ignoredErrors>
    <ignoredError sqref="H26:H28 H20 H21:H22 H10:H19" formulaRange="1" unlockedFormula="1"/>
    <ignoredError sqref="I26:I28 L6:L31 I10:I19 I21:I22 I20" unlockedFormula="1"/>
    <ignoredError sqref="H30:H31 H6:H9 H23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70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82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94"/>
      <c r="H4" s="195"/>
      <c r="I4" s="193"/>
      <c r="J4" s="197" t="s">
        <v>81</v>
      </c>
      <c r="K4" s="198"/>
      <c r="L4" s="199"/>
    </row>
    <row r="5" spans="1:12" ht="15" customHeight="1">
      <c r="A5" s="196"/>
      <c r="B5" s="129">
        <v>10</v>
      </c>
      <c r="C5" s="129">
        <v>11</v>
      </c>
      <c r="D5" s="129">
        <v>12</v>
      </c>
      <c r="E5" s="129">
        <v>13</v>
      </c>
      <c r="F5" s="129">
        <v>14</v>
      </c>
      <c r="G5" s="61" t="s">
        <v>53</v>
      </c>
      <c r="H5" s="64" t="s">
        <v>54</v>
      </c>
      <c r="I5" s="49" t="s">
        <v>9</v>
      </c>
      <c r="J5" s="24">
        <v>2017</v>
      </c>
      <c r="K5" s="24">
        <v>2018</v>
      </c>
      <c r="L5" s="49" t="s">
        <v>56</v>
      </c>
    </row>
    <row r="6" spans="1:12" ht="15" customHeight="1">
      <c r="A6" s="47"/>
      <c r="B6" s="133"/>
      <c r="C6" s="133"/>
      <c r="D6" s="133"/>
      <c r="E6" s="134"/>
      <c r="F6" s="135"/>
      <c r="G6" s="62"/>
      <c r="H6" s="92"/>
      <c r="I6" s="25"/>
      <c r="J6" s="93"/>
      <c r="K6" s="95"/>
      <c r="L6" s="26"/>
    </row>
    <row r="7" spans="1:12" ht="15" customHeight="1">
      <c r="A7" s="38" t="s">
        <v>23</v>
      </c>
      <c r="B7" s="27" t="s">
        <v>64</v>
      </c>
      <c r="C7" s="27" t="s">
        <v>64</v>
      </c>
      <c r="D7" s="27" t="s">
        <v>64</v>
      </c>
      <c r="E7" s="27" t="s">
        <v>64</v>
      </c>
      <c r="F7" s="27" t="s">
        <v>64</v>
      </c>
      <c r="G7" s="27" t="s">
        <v>63</v>
      </c>
      <c r="H7" s="27" t="s">
        <v>63</v>
      </c>
      <c r="I7" s="27" t="s">
        <v>64</v>
      </c>
      <c r="J7" s="27" t="s">
        <v>63</v>
      </c>
      <c r="K7" s="27" t="s">
        <v>63</v>
      </c>
      <c r="L7" s="27" t="s">
        <v>64</v>
      </c>
    </row>
    <row r="8" spans="1:12" ht="15" customHeight="1">
      <c r="A8" s="47" t="s">
        <v>24</v>
      </c>
      <c r="B8" s="28">
        <v>164.4844</v>
      </c>
      <c r="C8" s="28">
        <v>161.0397</v>
      </c>
      <c r="D8" s="28">
        <v>161.212</v>
      </c>
      <c r="E8" s="126">
        <v>158.284</v>
      </c>
      <c r="F8" s="28">
        <v>158.284</v>
      </c>
      <c r="G8" s="28">
        <v>161.29807499999998</v>
      </c>
      <c r="H8" s="28">
        <f>AVERAGE(B8:F8)</f>
        <v>160.66082</v>
      </c>
      <c r="I8" s="28">
        <f aca="true" t="shared" si="0" ref="I8:I15">(H8/G8-1)*100</f>
        <v>-0.39507911052254485</v>
      </c>
      <c r="J8" s="147">
        <v>179.94</v>
      </c>
      <c r="K8" s="148">
        <v>174.9458</v>
      </c>
      <c r="L8" s="28">
        <f>(K8/J8-1)*100</f>
        <v>-2.775480715794154</v>
      </c>
    </row>
    <row r="9" spans="1:12" ht="15" customHeight="1">
      <c r="A9" s="38" t="s">
        <v>25</v>
      </c>
      <c r="B9" s="98">
        <v>381</v>
      </c>
      <c r="C9" s="98">
        <v>379</v>
      </c>
      <c r="D9" s="98">
        <v>382</v>
      </c>
      <c r="E9" s="29">
        <v>379</v>
      </c>
      <c r="F9" s="98">
        <v>379</v>
      </c>
      <c r="G9" s="98">
        <v>371.8</v>
      </c>
      <c r="H9" s="98">
        <f>AVERAGE(B9:F9)</f>
        <v>380</v>
      </c>
      <c r="I9" s="98">
        <f t="shared" si="0"/>
        <v>2.2054868208714273</v>
      </c>
      <c r="J9" s="149">
        <v>368.73</v>
      </c>
      <c r="K9" s="149">
        <v>382.6364</v>
      </c>
      <c r="L9" s="98">
        <f aca="true" t="shared" si="1" ref="L9:L15">(K9/J9-1)*100</f>
        <v>3.7714316708702844</v>
      </c>
    </row>
    <row r="10" spans="1:12" ht="15" customHeight="1">
      <c r="A10" s="58" t="s">
        <v>26</v>
      </c>
      <c r="B10" s="28">
        <v>306.2612</v>
      </c>
      <c r="C10" s="28">
        <v>301.3927</v>
      </c>
      <c r="D10" s="28">
        <v>304.6078</v>
      </c>
      <c r="E10" s="126">
        <v>302.3113</v>
      </c>
      <c r="F10" s="28">
        <v>301.852</v>
      </c>
      <c r="G10" s="28">
        <v>304.630725</v>
      </c>
      <c r="H10" s="28">
        <f>AVERAGE(B10:F10)</f>
        <v>303.285</v>
      </c>
      <c r="I10" s="28">
        <f t="shared" si="0"/>
        <v>-0.44175616231749704</v>
      </c>
      <c r="J10" s="148">
        <v>345.53</v>
      </c>
      <c r="K10" s="148">
        <v>316.7213</v>
      </c>
      <c r="L10" s="28">
        <f t="shared" si="1"/>
        <v>-8.337539432176655</v>
      </c>
    </row>
    <row r="11" spans="1:12" ht="15" customHeight="1">
      <c r="A11" s="38" t="s">
        <v>50</v>
      </c>
      <c r="B11" s="98">
        <v>496.7</v>
      </c>
      <c r="C11" s="118">
        <v>493.6</v>
      </c>
      <c r="D11" s="98">
        <v>491.7</v>
      </c>
      <c r="E11" s="98">
        <v>489.9</v>
      </c>
      <c r="F11" s="98">
        <v>490.9</v>
      </c>
      <c r="G11" s="98">
        <v>496.8</v>
      </c>
      <c r="H11" s="98">
        <f>AVERAGE(B11:F11)</f>
        <v>492.56000000000006</v>
      </c>
      <c r="I11" s="98">
        <f t="shared" si="0"/>
        <v>-0.8534621578099699</v>
      </c>
      <c r="J11" s="149">
        <v>398.48821424038783</v>
      </c>
      <c r="K11" s="149">
        <v>501.89545454545447</v>
      </c>
      <c r="L11" s="98">
        <f t="shared" si="1"/>
        <v>25.949886749394867</v>
      </c>
    </row>
    <row r="12" spans="1:12" s="13" customFormat="1" ht="15" customHeight="1">
      <c r="A12" s="130" t="s">
        <v>57</v>
      </c>
      <c r="B12" s="102" t="s">
        <v>64</v>
      </c>
      <c r="C12" s="102" t="s">
        <v>64</v>
      </c>
      <c r="D12" s="102" t="s">
        <v>64</v>
      </c>
      <c r="E12" s="102" t="s">
        <v>64</v>
      </c>
      <c r="F12" s="102" t="s">
        <v>64</v>
      </c>
      <c r="G12" s="102" t="s">
        <v>64</v>
      </c>
      <c r="H12" s="102" t="s">
        <v>64</v>
      </c>
      <c r="I12" s="102" t="s">
        <v>64</v>
      </c>
      <c r="J12" s="150">
        <v>115.07190994675251</v>
      </c>
      <c r="K12" s="102" t="s">
        <v>64</v>
      </c>
      <c r="L12" s="102" t="s">
        <v>63</v>
      </c>
    </row>
    <row r="13" spans="1:12" ht="15" customHeight="1">
      <c r="A13" s="60" t="s">
        <v>27</v>
      </c>
      <c r="B13" s="98">
        <v>135</v>
      </c>
      <c r="C13" s="98">
        <v>135</v>
      </c>
      <c r="D13" s="98">
        <v>130</v>
      </c>
      <c r="E13" s="29">
        <v>130</v>
      </c>
      <c r="F13" s="98">
        <v>130</v>
      </c>
      <c r="G13" s="98">
        <v>135</v>
      </c>
      <c r="H13" s="98">
        <f>AVERAGE(B13:F13)</f>
        <v>132</v>
      </c>
      <c r="I13" s="98">
        <f t="shared" si="0"/>
        <v>-2.2222222222222254</v>
      </c>
      <c r="J13" s="121">
        <v>129.27</v>
      </c>
      <c r="K13" s="121">
        <v>140</v>
      </c>
      <c r="L13" s="98">
        <f t="shared" si="1"/>
        <v>8.300456409066292</v>
      </c>
    </row>
    <row r="14" spans="1:12" ht="15" customHeight="1">
      <c r="A14" s="130" t="s">
        <v>28</v>
      </c>
      <c r="B14" s="28">
        <v>630.7418</v>
      </c>
      <c r="C14" s="28">
        <v>624.5688</v>
      </c>
      <c r="D14" s="28">
        <v>622.5847</v>
      </c>
      <c r="E14" s="126">
        <v>618.1754</v>
      </c>
      <c r="F14" s="28">
        <v>623.0256</v>
      </c>
      <c r="G14" s="28">
        <v>635.812375</v>
      </c>
      <c r="H14" s="28">
        <f>AVERAGE(B14:F14)</f>
        <v>623.81926</v>
      </c>
      <c r="I14" s="28">
        <f t="shared" si="0"/>
        <v>-1.88626636906839</v>
      </c>
      <c r="J14" s="122">
        <v>746.26</v>
      </c>
      <c r="K14" s="122">
        <v>625.2302</v>
      </c>
      <c r="L14" s="28">
        <f t="shared" si="1"/>
        <v>-16.218181330903448</v>
      </c>
    </row>
    <row r="15" spans="1:12" ht="15" customHeight="1">
      <c r="A15" s="131" t="s">
        <v>29</v>
      </c>
      <c r="B15" s="98">
        <v>617.955</v>
      </c>
      <c r="C15" s="118">
        <v>611.3411</v>
      </c>
      <c r="D15" s="98">
        <v>609.1365</v>
      </c>
      <c r="E15" s="29">
        <v>604.9477</v>
      </c>
      <c r="F15" s="98">
        <v>604.7273</v>
      </c>
      <c r="G15" s="98">
        <v>620.986325</v>
      </c>
      <c r="H15" s="98">
        <f>AVERAGE(B15:F15)</f>
        <v>609.62152</v>
      </c>
      <c r="I15" s="98">
        <f t="shared" si="0"/>
        <v>-1.8301216214382743</v>
      </c>
      <c r="J15" s="123">
        <v>747.06</v>
      </c>
      <c r="K15" s="123">
        <v>623.2365</v>
      </c>
      <c r="L15" s="98">
        <f t="shared" si="1"/>
        <v>-16.574773110593522</v>
      </c>
    </row>
    <row r="16" spans="1:12" ht="15" customHeight="1">
      <c r="A16" s="130" t="s">
        <v>30</v>
      </c>
      <c r="B16" s="28">
        <v>753.4088</v>
      </c>
      <c r="C16" s="28">
        <v>751.5658</v>
      </c>
      <c r="D16" s="28">
        <v>751.0431</v>
      </c>
      <c r="E16" s="126">
        <v>746.9459</v>
      </c>
      <c r="F16" s="28">
        <v>747.7509</v>
      </c>
      <c r="G16" s="28">
        <v>765.17148</v>
      </c>
      <c r="H16" s="28">
        <f>AVERAGE(B16:F16)</f>
        <v>750.1429</v>
      </c>
      <c r="I16" s="28">
        <f>(H16/G16-1)*100</f>
        <v>-1.9640799994270486</v>
      </c>
      <c r="J16" s="122">
        <v>862.05</v>
      </c>
      <c r="K16" s="122">
        <v>762.2419</v>
      </c>
      <c r="L16" s="28">
        <f>(K16/J16-1)*100</f>
        <v>-11.577994315874951</v>
      </c>
    </row>
    <row r="17" spans="1:12" ht="15" customHeight="1">
      <c r="A17" s="131" t="s">
        <v>31</v>
      </c>
      <c r="B17" s="98">
        <v>645</v>
      </c>
      <c r="C17" s="98">
        <v>640</v>
      </c>
      <c r="D17" s="98">
        <v>638</v>
      </c>
      <c r="E17" s="29">
        <v>633</v>
      </c>
      <c r="F17" s="98">
        <v>625</v>
      </c>
      <c r="G17" s="98">
        <v>648.6</v>
      </c>
      <c r="H17" s="98">
        <f>AVERAGE(B17:F17)</f>
        <v>636.2</v>
      </c>
      <c r="I17" s="98">
        <f>(H17/G17-1)*100</f>
        <v>-1.9118100524205928</v>
      </c>
      <c r="J17" s="123">
        <v>757.41</v>
      </c>
      <c r="K17" s="123">
        <v>641.0909</v>
      </c>
      <c r="L17" s="98">
        <f aca="true" t="shared" si="2" ref="L17:L22">(K17/J17-1)*100</f>
        <v>-15.357481416934016</v>
      </c>
    </row>
    <row r="18" spans="1:12" ht="15" customHeight="1">
      <c r="A18" s="130" t="s">
        <v>32</v>
      </c>
      <c r="B18" s="28">
        <v>732.5</v>
      </c>
      <c r="C18" s="28">
        <v>725</v>
      </c>
      <c r="D18" s="28">
        <v>720</v>
      </c>
      <c r="E18" s="126">
        <v>712.5</v>
      </c>
      <c r="F18" s="28">
        <v>712.5</v>
      </c>
      <c r="G18" s="28">
        <v>734.5</v>
      </c>
      <c r="H18" s="28">
        <f aca="true" t="shared" si="3" ref="H18:H31">AVERAGE(B18:F18)</f>
        <v>720.5</v>
      </c>
      <c r="I18" s="28">
        <f aca="true" t="shared" si="4" ref="I18:I31">(H18/G18-1)*100</f>
        <v>-1.9060585432266852</v>
      </c>
      <c r="J18" s="122">
        <v>805.98</v>
      </c>
      <c r="K18" s="122">
        <v>740.4348</v>
      </c>
      <c r="L18" s="28">
        <f t="shared" si="2"/>
        <v>-8.132360604481503</v>
      </c>
    </row>
    <row r="19" spans="1:12" ht="15" customHeight="1">
      <c r="A19" s="131" t="s">
        <v>33</v>
      </c>
      <c r="B19" s="98">
        <v>708</v>
      </c>
      <c r="C19" s="98">
        <v>708</v>
      </c>
      <c r="D19" s="98">
        <v>708</v>
      </c>
      <c r="E19" s="29">
        <v>705</v>
      </c>
      <c r="F19" s="98">
        <v>705</v>
      </c>
      <c r="G19" s="98">
        <v>705.6</v>
      </c>
      <c r="H19" s="98">
        <f t="shared" si="3"/>
        <v>706.8</v>
      </c>
      <c r="I19" s="98">
        <f t="shared" si="4"/>
        <v>0.1700680272108679</v>
      </c>
      <c r="J19" s="123">
        <v>728.64</v>
      </c>
      <c r="K19" s="123">
        <v>711.5909</v>
      </c>
      <c r="L19" s="98">
        <f t="shared" si="2"/>
        <v>-2.339852327624059</v>
      </c>
    </row>
    <row r="20" spans="1:12" ht="15" customHeight="1">
      <c r="A20" s="130" t="s">
        <v>34</v>
      </c>
      <c r="B20" s="28">
        <v>841.2295</v>
      </c>
      <c r="C20" s="28">
        <v>840.8722</v>
      </c>
      <c r="D20" s="28">
        <v>833.3333</v>
      </c>
      <c r="E20" s="126">
        <v>833.0425</v>
      </c>
      <c r="F20" s="28">
        <v>837.7147</v>
      </c>
      <c r="G20" s="28">
        <v>846.8944799999999</v>
      </c>
      <c r="H20" s="28">
        <f t="shared" si="3"/>
        <v>837.2384400000001</v>
      </c>
      <c r="I20" s="28">
        <f t="shared" si="4"/>
        <v>-1.14017037872296</v>
      </c>
      <c r="J20" s="122">
        <v>875.68</v>
      </c>
      <c r="K20" s="122">
        <v>854.1323</v>
      </c>
      <c r="L20" s="28">
        <f t="shared" si="2"/>
        <v>-2.4606819842864947</v>
      </c>
    </row>
    <row r="21" spans="1:12" ht="15" customHeight="1">
      <c r="A21" s="131" t="s">
        <v>35</v>
      </c>
      <c r="B21" s="98">
        <v>661.386</v>
      </c>
      <c r="C21" s="118">
        <v>661.386</v>
      </c>
      <c r="D21" s="98">
        <v>661.386</v>
      </c>
      <c r="E21" s="29">
        <v>661.386</v>
      </c>
      <c r="F21" s="98">
        <v>661.386</v>
      </c>
      <c r="G21" s="98">
        <v>661.386</v>
      </c>
      <c r="H21" s="98">
        <f t="shared" si="3"/>
        <v>661.386</v>
      </c>
      <c r="I21" s="98">
        <f t="shared" si="4"/>
        <v>0</v>
      </c>
      <c r="J21" s="123">
        <v>891.91</v>
      </c>
      <c r="K21" s="123">
        <v>703.5613</v>
      </c>
      <c r="L21" s="98">
        <f t="shared" si="2"/>
        <v>-21.117455797109574</v>
      </c>
    </row>
    <row r="22" spans="1:12" ht="15" customHeight="1">
      <c r="A22" s="130" t="s">
        <v>36</v>
      </c>
      <c r="B22" s="28">
        <v>903.8942</v>
      </c>
      <c r="C22" s="28">
        <v>903.8942</v>
      </c>
      <c r="D22" s="28">
        <v>903.8942</v>
      </c>
      <c r="E22" s="126">
        <v>903.8942</v>
      </c>
      <c r="F22" s="28">
        <v>903.8942</v>
      </c>
      <c r="G22" s="28">
        <v>903.8942</v>
      </c>
      <c r="H22" s="28">
        <f t="shared" si="3"/>
        <v>903.8942</v>
      </c>
      <c r="I22" s="28">
        <f t="shared" si="4"/>
        <v>0</v>
      </c>
      <c r="J22" s="122">
        <v>1132.5</v>
      </c>
      <c r="K22" s="151">
        <v>946.0695</v>
      </c>
      <c r="L22" s="28">
        <f t="shared" si="2"/>
        <v>-16.46185430463577</v>
      </c>
    </row>
    <row r="23" spans="1:12" ht="15" customHeight="1">
      <c r="A23" s="132" t="s">
        <v>37</v>
      </c>
      <c r="B23" s="98"/>
      <c r="C23" s="118"/>
      <c r="D23" s="98"/>
      <c r="E23" s="29"/>
      <c r="F23" s="98"/>
      <c r="G23" s="27"/>
      <c r="H23" s="27"/>
      <c r="I23" s="27"/>
      <c r="J23" s="121"/>
      <c r="K23" s="121"/>
      <c r="L23" s="27"/>
    </row>
    <row r="24" spans="1:12" ht="15" customHeight="1">
      <c r="A24" s="130" t="s">
        <v>38</v>
      </c>
      <c r="B24" s="28">
        <v>255.0745</v>
      </c>
      <c r="C24" s="28">
        <v>260.1452</v>
      </c>
      <c r="D24" s="28">
        <v>259.9247</v>
      </c>
      <c r="E24" s="126">
        <v>267.8613</v>
      </c>
      <c r="F24" s="28">
        <v>268.9636</v>
      </c>
      <c r="G24" s="28">
        <v>248.63706000000002</v>
      </c>
      <c r="H24" s="28">
        <f t="shared" si="3"/>
        <v>262.39386</v>
      </c>
      <c r="I24" s="28">
        <f t="shared" si="4"/>
        <v>5.532883955432877</v>
      </c>
      <c r="J24" s="124">
        <v>317.3</v>
      </c>
      <c r="K24" s="28">
        <v>244.4636</v>
      </c>
      <c r="L24" s="126">
        <f>(K24/J24-1)*100</f>
        <v>-22.955058304443742</v>
      </c>
    </row>
    <row r="25" spans="1:12" ht="15" customHeight="1">
      <c r="A25" s="131" t="s">
        <v>39</v>
      </c>
      <c r="B25" s="98">
        <v>329.5</v>
      </c>
      <c r="C25" s="118">
        <v>328.5</v>
      </c>
      <c r="D25" s="98">
        <v>335.2</v>
      </c>
      <c r="E25" s="29">
        <v>332.6</v>
      </c>
      <c r="F25" s="98">
        <v>328.9</v>
      </c>
      <c r="G25" s="98">
        <v>330.06</v>
      </c>
      <c r="H25" s="98">
        <f t="shared" si="3"/>
        <v>330.94000000000005</v>
      </c>
      <c r="I25" s="98">
        <f t="shared" si="4"/>
        <v>0.26661819063202863</v>
      </c>
      <c r="J25" s="120">
        <v>304.15</v>
      </c>
      <c r="K25" s="120">
        <v>315.1</v>
      </c>
      <c r="L25" s="98">
        <f>(K25/J25-1)*100</f>
        <v>3.6001972710833607</v>
      </c>
    </row>
    <row r="26" spans="1:12" ht="15" customHeight="1">
      <c r="A26" s="130" t="s">
        <v>40</v>
      </c>
      <c r="B26" s="28">
        <v>246.9174</v>
      </c>
      <c r="C26" s="28">
        <v>246.4765</v>
      </c>
      <c r="D26" s="28">
        <v>257.2792</v>
      </c>
      <c r="E26" s="126">
        <v>257.4996</v>
      </c>
      <c r="F26" s="28">
        <v>246.0356</v>
      </c>
      <c r="G26" s="28">
        <v>238.8706</v>
      </c>
      <c r="H26" s="28">
        <f t="shared" si="3"/>
        <v>250.84166</v>
      </c>
      <c r="I26" s="28">
        <f t="shared" si="4"/>
        <v>5.011525068384293</v>
      </c>
      <c r="J26" s="125">
        <v>377.76</v>
      </c>
      <c r="K26" s="150">
        <v>230.4978</v>
      </c>
      <c r="L26" s="126">
        <f>(K26/J26-1)*100</f>
        <v>-38.983005082592115</v>
      </c>
    </row>
    <row r="27" spans="1:12" ht="15" customHeight="1">
      <c r="A27" s="158" t="s">
        <v>41</v>
      </c>
      <c r="B27" s="153" t="s">
        <v>64</v>
      </c>
      <c r="C27" s="153" t="s">
        <v>64</v>
      </c>
      <c r="D27" s="153" t="s">
        <v>64</v>
      </c>
      <c r="E27" s="153" t="s">
        <v>64</v>
      </c>
      <c r="F27" s="153" t="s">
        <v>64</v>
      </c>
      <c r="G27" s="153" t="s">
        <v>63</v>
      </c>
      <c r="H27" s="153" t="s">
        <v>63</v>
      </c>
      <c r="I27" s="153" t="s">
        <v>63</v>
      </c>
      <c r="J27" s="153" t="s">
        <v>63</v>
      </c>
      <c r="K27" s="153" t="s">
        <v>63</v>
      </c>
      <c r="L27" s="153" t="s">
        <v>64</v>
      </c>
    </row>
    <row r="28" spans="1:12" ht="15" customHeight="1">
      <c r="A28" s="157" t="s">
        <v>75</v>
      </c>
      <c r="B28" s="166"/>
      <c r="C28" s="154"/>
      <c r="D28" s="154"/>
      <c r="E28" s="154"/>
      <c r="F28" s="154"/>
      <c r="G28" s="154"/>
      <c r="H28" s="154"/>
      <c r="I28" s="154"/>
      <c r="J28" s="155"/>
      <c r="K28" s="155"/>
      <c r="L28" s="155"/>
    </row>
    <row r="29" spans="1:12" ht="15.75" customHeight="1">
      <c r="A29" s="159" t="s">
        <v>76</v>
      </c>
      <c r="B29" s="162">
        <v>2428.3669</v>
      </c>
      <c r="C29" s="161">
        <v>2403.67538</v>
      </c>
      <c r="D29" s="162">
        <v>2457.5778499999997</v>
      </c>
      <c r="E29" s="162">
        <v>2442.6967999999997</v>
      </c>
      <c r="F29" s="162">
        <v>2508.8348</v>
      </c>
      <c r="G29" s="162">
        <v>2412.7969125</v>
      </c>
      <c r="H29" s="162">
        <f t="shared" si="3"/>
        <v>2448.230346</v>
      </c>
      <c r="I29" s="171">
        <f t="shared" si="4"/>
        <v>1.468562617783098</v>
      </c>
      <c r="J29" s="168">
        <v>2314.83</v>
      </c>
      <c r="K29" s="168">
        <v>2392.8177250000003</v>
      </c>
      <c r="L29" s="168">
        <v>-2.339852327624059</v>
      </c>
    </row>
    <row r="30" spans="1:12" ht="15" customHeight="1">
      <c r="A30" s="156" t="s">
        <v>77</v>
      </c>
      <c r="B30" s="164">
        <v>3362.56615</v>
      </c>
      <c r="C30" s="163">
        <v>3353.74775</v>
      </c>
      <c r="D30" s="164">
        <v>3408.86275</v>
      </c>
      <c r="E30" s="164">
        <v>3416.0276999999996</v>
      </c>
      <c r="F30" s="164">
        <v>3470.59155</v>
      </c>
      <c r="G30" s="164">
        <v>3348.9251875</v>
      </c>
      <c r="H30" s="164">
        <f t="shared" si="3"/>
        <v>3402.3591800000004</v>
      </c>
      <c r="I30" s="172">
        <f t="shared" si="4"/>
        <v>1.5955564698621805</v>
      </c>
      <c r="J30" s="169">
        <v>3152.578</v>
      </c>
      <c r="K30" s="169">
        <v>3330.053310454545</v>
      </c>
      <c r="L30" s="169">
        <v>-2.4606819842864947</v>
      </c>
    </row>
    <row r="31" spans="1:12" ht="18">
      <c r="A31" s="160" t="s">
        <v>78</v>
      </c>
      <c r="B31" s="165">
        <v>1233.4737</v>
      </c>
      <c r="C31" s="165">
        <v>1200.95585</v>
      </c>
      <c r="D31" s="165">
        <v>1230.1668</v>
      </c>
      <c r="E31" s="165">
        <v>1227.41105</v>
      </c>
      <c r="F31" s="165">
        <v>1239.53635</v>
      </c>
      <c r="G31" s="165">
        <v>1177.6697625</v>
      </c>
      <c r="H31" s="165">
        <f t="shared" si="3"/>
        <v>1226.30875</v>
      </c>
      <c r="I31" s="173">
        <f t="shared" si="4"/>
        <v>4.130104130104129</v>
      </c>
      <c r="J31" s="170">
        <v>1344.806</v>
      </c>
      <c r="K31" s="170">
        <v>1199.8385186363637</v>
      </c>
      <c r="L31" s="170">
        <v>-21.117455797109574</v>
      </c>
    </row>
    <row r="32" spans="1:12" ht="18">
      <c r="A32" s="200" t="s">
        <v>55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71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2018-09-07T14:19:33Z</cp:lastPrinted>
  <dcterms:created xsi:type="dcterms:W3CDTF">2010-11-09T14:07:20Z</dcterms:created>
  <dcterms:modified xsi:type="dcterms:W3CDTF">2018-09-18T00:52:51Z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