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2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<sst xmlns="http://schemas.openxmlformats.org/spreadsheetml/2006/main" count="170" uniqueCount="84">
  <si>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</si>
  <si>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</si>
  <si>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</si>
  <si>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</si>
  <si>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</si>
  <si>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</si>
  <si>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</si>
  <si>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</si>
  <si>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</si>
  <si>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</si>
  <si>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</si>
  <si>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</si>
  <si>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</si>
  <si>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</si>
  <si>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</si>
  <si>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</si>
  <si>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</si>
  <si>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</si>
  <si>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</si>
  <si>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</si>
  <si>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</si>
  <si>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</si>
  <si>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</si>
  <si>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</si>
  <si>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</si>
  <si>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</si>
  <si>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</si>
  <si>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</si>
  <si>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</si>
  <si>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</si>
  <si>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</si>
  <si>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</si>
  <si>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</si>
  <si>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</si>
  <si>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</si>
  <si>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</si>
  <si>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</si>
  <si>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</si>
  <si>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</si>
  <si>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</si>
  <si>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</si>
  <si>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</si>
  <si>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</si>
  <si>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</si>
  <si>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</si>
  <si>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</si>
  <si>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</si>
  <si>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</si>
  <si>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</si>
  <si>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</si>
  <si>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</si>
  <si>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</si>
  <si>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</si>
  <si>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</si>
  <si>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</si>
  <si>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</si>
  <si>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</si>
  <si>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</si>
  <si>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</si>
  <si>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</si>
  <si>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</si>
  <si>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</si>
  <si>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</si>
  <si>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</si>
  <si>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</si>
  <si>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</si>
  <si>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</si>
  <si>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</si>
  <si>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</si>
  <si>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</si>
  <si>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</si>
  <si>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</si>
  <si>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</si>
  <si>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</si>
  <si>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</si>
  <si>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</si>
  <si>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</si>
  <si>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</si>
  <si>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</si>
  <si>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</si>
  <si>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</si>
  <si>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Octubre 2018</t>
  </si>
  <si>
    <t>Septiembre</t>
  </si>
  <si>
    <t>semana del  22 al 28 de octubre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</si>
</sst>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79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80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22</v>
      </c>
      <c r="C4" s="46">
        <v>23</v>
      </c>
      <c r="D4" s="46">
        <v>24</v>
      </c>
      <c r="E4" s="46">
        <v>25</v>
      </c>
      <c r="F4" s="46">
        <v>26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235</v>
      </c>
      <c r="C6" s="88">
        <v>235</v>
      </c>
      <c r="D6" s="88">
        <v>235</v>
      </c>
      <c r="E6" s="88">
        <v>235</v>
      </c>
      <c r="F6" s="88">
        <v>235</v>
      </c>
      <c r="G6" s="88">
        <v>234.25</v>
      </c>
      <c r="H6" s="96">
        <f>AVERAGE(B6:F6)</f>
        <v>235</v>
      </c>
      <c r="I6" s="96">
        <f>(H6/G6-1)*100</f>
        <v>0.32017075773747017</v>
      </c>
      <c r="J6" s="164">
        <v>184.95</v>
      </c>
      <c r="K6" s="155">
        <v>234.85</v>
      </c>
      <c r="L6" s="96">
        <f>(K6/J6-1)*100</f>
        <v>26.98026493646932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7" t="s">
        <v>63</v>
      </c>
      <c r="K7" s="178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96"/>
      <c r="D8" s="96"/>
      <c r="E8" s="88"/>
      <c r="F8" s="88"/>
      <c r="G8" s="27"/>
      <c r="H8" s="27"/>
      <c r="I8" s="27"/>
      <c r="J8" s="166"/>
      <c r="K8" s="156"/>
      <c r="L8" s="27"/>
      <c r="M8" s="4"/>
      <c r="N8" s="4"/>
      <c r="O8" s="4"/>
    </row>
    <row r="9" spans="1:15" ht="15">
      <c r="A9" s="42" t="s">
        <v>71</v>
      </c>
      <c r="B9" s="92"/>
      <c r="C9" s="92"/>
      <c r="D9" s="92"/>
      <c r="E9" s="92"/>
      <c r="F9" s="92"/>
      <c r="G9" s="92" t="s">
        <v>63</v>
      </c>
      <c r="H9" s="92" t="s">
        <v>63</v>
      </c>
      <c r="I9" s="92" t="s">
        <v>63</v>
      </c>
      <c r="J9" s="167"/>
      <c r="K9" s="178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216</v>
      </c>
      <c r="C10" s="96">
        <v>216.4</v>
      </c>
      <c r="D10" s="96">
        <v>212.9</v>
      </c>
      <c r="E10" s="96">
        <v>208.4</v>
      </c>
      <c r="F10" s="88">
        <v>215</v>
      </c>
      <c r="G10" s="29">
        <v>219.98000000000002</v>
      </c>
      <c r="H10" s="96">
        <f aca="true" t="shared" si="0" ref="H10:H24">AVERAGE(B10:F10)</f>
        <v>213.73999999999995</v>
      </c>
      <c r="I10" s="96">
        <f aca="true" t="shared" si="1" ref="I10:I24">(H10/G10-1)*100</f>
        <v>-2.8366215110464887</v>
      </c>
      <c r="J10" s="164">
        <v>189.97</v>
      </c>
      <c r="K10" s="155">
        <v>217.59</v>
      </c>
      <c r="L10" s="96">
        <f>(K10/J10-1)*100</f>
        <v>14.539137758593457</v>
      </c>
      <c r="M10" s="4"/>
      <c r="N10" s="4"/>
      <c r="O10" s="4"/>
    </row>
    <row r="11" spans="1:15" ht="15">
      <c r="A11" s="35" t="s">
        <v>14</v>
      </c>
      <c r="B11" s="28">
        <v>241.6</v>
      </c>
      <c r="C11" s="28">
        <v>241.6</v>
      </c>
      <c r="D11" s="28">
        <v>237.7</v>
      </c>
      <c r="E11" s="28">
        <v>233.8</v>
      </c>
      <c r="F11" s="28">
        <v>238.9</v>
      </c>
      <c r="G11" s="28">
        <v>246.14000000000001</v>
      </c>
      <c r="H11" s="28">
        <f t="shared" si="0"/>
        <v>238.72000000000003</v>
      </c>
      <c r="I11" s="28">
        <f t="shared" si="1"/>
        <v>-3.0145445681319494</v>
      </c>
      <c r="J11" s="168">
        <v>230.52</v>
      </c>
      <c r="K11" s="157">
        <v>243.78</v>
      </c>
      <c r="L11" s="28">
        <f>(K11/J11-1)*100</f>
        <v>5.752212389380529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54" t="s">
        <v>64</v>
      </c>
      <c r="K12" s="176" t="s">
        <v>64</v>
      </c>
      <c r="L12" s="97" t="s">
        <v>64</v>
      </c>
      <c r="M12" s="4"/>
      <c r="N12" s="4"/>
      <c r="O12" s="4"/>
    </row>
    <row r="13" spans="1:15" ht="15">
      <c r="A13" s="52" t="s">
        <v>62</v>
      </c>
      <c r="B13" s="89">
        <v>245.35806</v>
      </c>
      <c r="C13" s="89">
        <v>245.2662</v>
      </c>
      <c r="D13" s="89">
        <v>241.40807999999998</v>
      </c>
      <c r="E13" s="89">
        <v>237.54996</v>
      </c>
      <c r="F13" s="89">
        <v>242.60226</v>
      </c>
      <c r="G13" s="124">
        <v>250.722684</v>
      </c>
      <c r="H13" s="89">
        <f t="shared" si="0"/>
        <v>242.43691200000004</v>
      </c>
      <c r="I13" s="89">
        <f t="shared" si="1"/>
        <v>-3.3047556239466314</v>
      </c>
      <c r="J13" s="170">
        <v>237.1760898</v>
      </c>
      <c r="K13" s="158">
        <v>248.57316</v>
      </c>
      <c r="L13" s="89">
        <f>(K13/J13-1)*100</f>
        <v>4.805320051279471</v>
      </c>
      <c r="M13" s="4"/>
      <c r="N13" s="4"/>
      <c r="O13" s="4"/>
    </row>
    <row r="14" spans="1:15" ht="15">
      <c r="A14" s="36" t="s">
        <v>15</v>
      </c>
      <c r="B14" s="153">
        <v>239.84645999999998</v>
      </c>
      <c r="C14" s="90">
        <v>239.75459999999998</v>
      </c>
      <c r="D14" s="90">
        <v>235.89648</v>
      </c>
      <c r="E14" s="90">
        <v>232.03835999999998</v>
      </c>
      <c r="F14" s="90">
        <v>237.09065999999999</v>
      </c>
      <c r="G14" s="90">
        <v>245.21108399999997</v>
      </c>
      <c r="H14" s="90">
        <f t="shared" si="0"/>
        <v>236.925312</v>
      </c>
      <c r="I14" s="90">
        <f t="shared" si="1"/>
        <v>-3.3790364876002066</v>
      </c>
      <c r="J14" s="169">
        <v>226.1528898</v>
      </c>
      <c r="K14" s="159">
        <v>243.06155999999996</v>
      </c>
      <c r="L14" s="90">
        <f>(K14/J14-1)*100</f>
        <v>7.47665449464443</v>
      </c>
      <c r="M14" s="4"/>
      <c r="N14" s="4"/>
      <c r="O14" s="4"/>
    </row>
    <row r="15" spans="1:15" ht="15">
      <c r="A15" s="37" t="s">
        <v>42</v>
      </c>
      <c r="B15" s="89">
        <v>238.00925999999998</v>
      </c>
      <c r="C15" s="89">
        <v>237.9174</v>
      </c>
      <c r="D15" s="89">
        <v>234.05928</v>
      </c>
      <c r="E15" s="89">
        <v>230.20116</v>
      </c>
      <c r="F15" s="89">
        <v>235.25346</v>
      </c>
      <c r="G15" s="89">
        <v>243.373884</v>
      </c>
      <c r="H15" s="89">
        <f t="shared" si="0"/>
        <v>235.088112</v>
      </c>
      <c r="I15" s="89">
        <f t="shared" si="1"/>
        <v>-3.4045444251528667</v>
      </c>
      <c r="J15" s="170">
        <v>224.31568980000003</v>
      </c>
      <c r="K15" s="158">
        <v>241.22436000000002</v>
      </c>
      <c r="L15" s="89">
        <f>(K15/J15-1)*100</f>
        <v>7.537890111510159</v>
      </c>
      <c r="M15" s="4"/>
      <c r="N15" s="4"/>
      <c r="O15" s="4"/>
    </row>
    <row r="16" spans="1:15" ht="15">
      <c r="A16" s="38" t="s">
        <v>65</v>
      </c>
      <c r="B16" s="96">
        <v>236.9988</v>
      </c>
      <c r="C16" s="88">
        <v>236.9988</v>
      </c>
      <c r="D16" s="88">
        <v>238.4686</v>
      </c>
      <c r="E16" s="88">
        <v>234.7942</v>
      </c>
      <c r="F16" s="88">
        <v>238.1011</v>
      </c>
      <c r="G16" s="88">
        <v>236.9988</v>
      </c>
      <c r="H16" s="88">
        <f t="shared" si="0"/>
        <v>237.07229999999998</v>
      </c>
      <c r="I16" s="88">
        <f t="shared" si="1"/>
        <v>0.031012815254749526</v>
      </c>
      <c r="J16" s="164">
        <v>249.46</v>
      </c>
      <c r="K16" s="155">
        <v>237.32755263157895</v>
      </c>
      <c r="L16" s="88">
        <f>(K16/J16-1)*100</f>
        <v>-4.863484072966029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5"/>
      <c r="K17" s="160"/>
      <c r="L17" s="45"/>
      <c r="M17" s="4"/>
      <c r="N17" s="4"/>
      <c r="O17" s="4"/>
    </row>
    <row r="18" spans="1:15" ht="15">
      <c r="A18" s="40" t="s">
        <v>60</v>
      </c>
      <c r="B18" s="146" t="s">
        <v>64</v>
      </c>
      <c r="C18" s="146" t="s">
        <v>64</v>
      </c>
      <c r="D18" s="146" t="s">
        <v>64</v>
      </c>
      <c r="E18" s="146" t="s">
        <v>64</v>
      </c>
      <c r="F18" s="146" t="s">
        <v>64</v>
      </c>
      <c r="G18" s="146" t="s">
        <v>64</v>
      </c>
      <c r="H18" s="27" t="s">
        <v>64</v>
      </c>
      <c r="I18" s="27" t="s">
        <v>64</v>
      </c>
      <c r="J18" s="164">
        <v>229.59698867976385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7"/>
      <c r="K19" s="161"/>
      <c r="L19" s="45"/>
      <c r="M19" s="4"/>
      <c r="N19" s="4"/>
      <c r="O19" s="4"/>
    </row>
    <row r="20" spans="1:15" ht="15">
      <c r="A20" s="38" t="s">
        <v>17</v>
      </c>
      <c r="B20" s="96">
        <v>162</v>
      </c>
      <c r="C20" s="88">
        <v>162</v>
      </c>
      <c r="D20" s="88">
        <v>162</v>
      </c>
      <c r="E20" s="88">
        <v>159</v>
      </c>
      <c r="F20" s="88">
        <v>160</v>
      </c>
      <c r="G20" s="88">
        <v>163.5</v>
      </c>
      <c r="H20" s="96">
        <f>AVERAGE(B20:F20)</f>
        <v>161</v>
      </c>
      <c r="I20" s="96">
        <f>(H20/G20-1)*100</f>
        <v>-1.5290519877675823</v>
      </c>
      <c r="J20" s="172">
        <v>150.14</v>
      </c>
      <c r="K20" s="162">
        <v>159.6</v>
      </c>
      <c r="L20" s="96">
        <f>(K20/J20-1)*100</f>
        <v>6.300785933129083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8"/>
      <c r="K21" s="157"/>
      <c r="L21" s="28"/>
      <c r="M21" s="4"/>
      <c r="N21" s="4"/>
      <c r="O21" s="4"/>
    </row>
    <row r="22" spans="1:15" ht="15">
      <c r="A22" s="72" t="s">
        <v>18</v>
      </c>
      <c r="B22" s="96">
        <v>168.12</v>
      </c>
      <c r="C22" s="96">
        <v>168.41</v>
      </c>
      <c r="D22" s="96">
        <v>167.63</v>
      </c>
      <c r="E22" s="96">
        <v>164.77</v>
      </c>
      <c r="F22" s="88">
        <v>167.43</v>
      </c>
      <c r="G22" s="105">
        <v>169.85</v>
      </c>
      <c r="H22" s="96">
        <f t="shared" si="0"/>
        <v>167.272</v>
      </c>
      <c r="I22" s="96">
        <f t="shared" si="1"/>
        <v>-1.517809832204886</v>
      </c>
      <c r="J22" s="172">
        <v>157.75</v>
      </c>
      <c r="K22" s="162">
        <v>162.38</v>
      </c>
      <c r="L22" s="96">
        <f>(K22/J22-1)*100</f>
        <v>2.935023771790801</v>
      </c>
      <c r="M22" s="4"/>
      <c r="N22" s="4"/>
      <c r="O22" s="4"/>
    </row>
    <row r="23" spans="1:15" ht="15">
      <c r="A23" s="74" t="s">
        <v>19</v>
      </c>
      <c r="B23" s="28">
        <v>167.12</v>
      </c>
      <c r="C23" s="28">
        <v>167.41</v>
      </c>
      <c r="D23" s="28">
        <v>166.63</v>
      </c>
      <c r="E23" s="28">
        <v>163.77</v>
      </c>
      <c r="F23" s="28">
        <v>166.43</v>
      </c>
      <c r="G23" s="106">
        <v>168.85</v>
      </c>
      <c r="H23" s="28">
        <f t="shared" si="0"/>
        <v>166.272</v>
      </c>
      <c r="I23" s="28">
        <f t="shared" si="1"/>
        <v>-1.5267989339650567</v>
      </c>
      <c r="J23" s="173">
        <v>156.75</v>
      </c>
      <c r="K23" s="163">
        <v>161.38</v>
      </c>
      <c r="L23" s="28">
        <f>(K23/J23-1)*100</f>
        <v>2.953748006379575</v>
      </c>
      <c r="M23" s="4"/>
      <c r="N23" s="4"/>
      <c r="O23" s="4"/>
    </row>
    <row r="24" spans="1:15" ht="15">
      <c r="A24" s="71" t="s">
        <v>66</v>
      </c>
      <c r="B24" s="96">
        <v>238.8710559269123</v>
      </c>
      <c r="C24" s="107">
        <v>238.54036226388473</v>
      </c>
      <c r="D24" s="96">
        <v>239.31198081094905</v>
      </c>
      <c r="E24" s="96">
        <v>237.98920615883875</v>
      </c>
      <c r="F24" s="88">
        <v>236.5562002857193</v>
      </c>
      <c r="G24" s="107">
        <v>240.7008941956648</v>
      </c>
      <c r="H24" s="88">
        <f t="shared" si="0"/>
        <v>238.25376108926085</v>
      </c>
      <c r="I24" s="88">
        <f t="shared" si="1"/>
        <v>-1.0166697197288688</v>
      </c>
      <c r="J24" s="171">
        <v>274.43164782447656</v>
      </c>
      <c r="K24" s="174">
        <v>226.9138692690208</v>
      </c>
      <c r="L24" s="96">
        <f>(K24/J24-1)*100</f>
        <v>-17.314977675551326</v>
      </c>
      <c r="M24" s="4"/>
      <c r="N24" s="4"/>
      <c r="O24" s="4"/>
    </row>
    <row r="25" spans="1:15" ht="15.75">
      <c r="A25" s="75" t="s">
        <v>72</v>
      </c>
      <c r="B25" s="91"/>
      <c r="C25" s="28"/>
      <c r="D25" s="28"/>
      <c r="E25" s="28"/>
      <c r="F25" s="92"/>
      <c r="G25" s="91"/>
      <c r="H25" s="91"/>
      <c r="I25" s="91"/>
      <c r="J25" s="168"/>
      <c r="K25" s="157"/>
      <c r="L25" s="28"/>
      <c r="M25" s="4"/>
      <c r="N25" s="4"/>
      <c r="O25" s="4"/>
    </row>
    <row r="26" spans="1:15" ht="15">
      <c r="A26" s="71" t="s">
        <v>20</v>
      </c>
      <c r="B26" s="107">
        <v>413</v>
      </c>
      <c r="C26" s="107">
        <v>413</v>
      </c>
      <c r="D26" s="107">
        <v>413</v>
      </c>
      <c r="E26" s="107">
        <v>409</v>
      </c>
      <c r="F26" s="107">
        <v>409</v>
      </c>
      <c r="G26" s="107">
        <v>410.6</v>
      </c>
      <c r="H26" s="107">
        <f>AVERAGE(B26:F26)</f>
        <v>411.4</v>
      </c>
      <c r="I26" s="96">
        <f aca="true" t="shared" si="2" ref="I26:I31">(H26/G26-1)*100</f>
        <v>0.1948368241597498</v>
      </c>
      <c r="J26" s="171">
        <v>399</v>
      </c>
      <c r="K26" s="174">
        <v>405.45</v>
      </c>
      <c r="L26" s="96">
        <f aca="true" t="shared" si="3" ref="L26:L31">(K26/J26-1)*100</f>
        <v>1.6165413533834494</v>
      </c>
      <c r="M26" s="4"/>
      <c r="N26" s="4"/>
      <c r="O26" s="4"/>
    </row>
    <row r="27" spans="1:12" ht="15">
      <c r="A27" s="73" t="s">
        <v>21</v>
      </c>
      <c r="B27" s="91">
        <v>410</v>
      </c>
      <c r="C27" s="91">
        <v>410</v>
      </c>
      <c r="D27" s="91">
        <v>410</v>
      </c>
      <c r="E27" s="91">
        <v>406</v>
      </c>
      <c r="F27" s="91">
        <v>406</v>
      </c>
      <c r="G27" s="91">
        <v>407</v>
      </c>
      <c r="H27" s="91">
        <f>AVERAGE(B27:F27)</f>
        <v>408.4</v>
      </c>
      <c r="I27" s="28">
        <f t="shared" si="2"/>
        <v>0.3439803439803324</v>
      </c>
      <c r="J27" s="168">
        <v>392.76</v>
      </c>
      <c r="K27" s="157">
        <v>402.45</v>
      </c>
      <c r="L27" s="28">
        <f t="shared" si="3"/>
        <v>2.46715551481822</v>
      </c>
    </row>
    <row r="28" spans="1:12" ht="15">
      <c r="A28" s="71" t="s">
        <v>22</v>
      </c>
      <c r="B28" s="107">
        <v>406</v>
      </c>
      <c r="C28" s="107">
        <v>406</v>
      </c>
      <c r="D28" s="107">
        <v>406</v>
      </c>
      <c r="E28" s="107">
        <v>403</v>
      </c>
      <c r="F28" s="107">
        <v>403</v>
      </c>
      <c r="G28" s="107">
        <v>403.6</v>
      </c>
      <c r="H28" s="107">
        <f>AVERAGE(B28:F28)</f>
        <v>404.8</v>
      </c>
      <c r="I28" s="107">
        <f t="shared" si="2"/>
        <v>0.29732408325073845</v>
      </c>
      <c r="J28" s="171">
        <v>391.48</v>
      </c>
      <c r="K28" s="174">
        <v>398.95</v>
      </c>
      <c r="L28" s="107">
        <f t="shared" si="3"/>
        <v>1.908143455604372</v>
      </c>
    </row>
    <row r="29" spans="1:12" ht="15.75">
      <c r="A29" s="75" t="s">
        <v>73</v>
      </c>
      <c r="B29" s="28"/>
      <c r="C29" s="28"/>
      <c r="D29" s="28"/>
      <c r="E29" s="91"/>
      <c r="F29" s="91"/>
      <c r="G29" s="91"/>
      <c r="H29" s="91"/>
      <c r="I29" s="91"/>
      <c r="J29" s="168"/>
      <c r="K29" s="157"/>
      <c r="L29" s="91"/>
    </row>
    <row r="30" spans="1:12" ht="15">
      <c r="A30" s="71" t="s">
        <v>67</v>
      </c>
      <c r="B30" s="107">
        <v>407.5</v>
      </c>
      <c r="C30" s="107">
        <v>407.5</v>
      </c>
      <c r="D30" s="107">
        <v>407.5</v>
      </c>
      <c r="E30" s="107">
        <v>412.5</v>
      </c>
      <c r="F30" s="107">
        <v>412.5</v>
      </c>
      <c r="G30" s="107">
        <v>404.5</v>
      </c>
      <c r="H30" s="107">
        <f>AVERAGE(B30:F30)</f>
        <v>409.5</v>
      </c>
      <c r="I30" s="107">
        <f t="shared" si="2"/>
        <v>1.2360939431396822</v>
      </c>
      <c r="J30" s="171">
        <v>387.54761904761904</v>
      </c>
      <c r="K30" s="174">
        <v>400.375</v>
      </c>
      <c r="L30" s="107">
        <f t="shared" si="3"/>
        <v>3.3098851139644836</v>
      </c>
    </row>
    <row r="31" spans="1:12" ht="15">
      <c r="A31" s="94" t="s">
        <v>68</v>
      </c>
      <c r="B31" s="84">
        <v>397.5</v>
      </c>
      <c r="C31" s="84">
        <v>397.5</v>
      </c>
      <c r="D31" s="84">
        <v>397.5</v>
      </c>
      <c r="E31" s="84">
        <v>402.5</v>
      </c>
      <c r="F31" s="84">
        <v>402.5</v>
      </c>
      <c r="G31" s="84">
        <v>394.5</v>
      </c>
      <c r="H31" s="125">
        <f>AVERAGE(B31:F31)</f>
        <v>399.5</v>
      </c>
      <c r="I31" s="84">
        <f t="shared" si="2"/>
        <v>1.2674271229404344</v>
      </c>
      <c r="J31" s="131">
        <v>379.4761904761905</v>
      </c>
      <c r="K31" s="175">
        <v>391.575</v>
      </c>
      <c r="L31" s="84">
        <f t="shared" si="3"/>
        <v>3.18829213201155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28 H20:H22 H10:H19 H6" formulaRange="1" unlockedFormula="1"/>
    <ignoredError sqref="I26:I28 L6:L31 I10:I19 I21:I22 I20 I6" unlockedFormula="1"/>
    <ignoredError sqref="H30:H31 H7:H9 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22</v>
      </c>
      <c r="C5" s="116">
        <v>23</v>
      </c>
      <c r="D5" s="116">
        <v>24</v>
      </c>
      <c r="E5" s="116">
        <v>25</v>
      </c>
      <c r="F5" s="116">
        <v>26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203.5818</v>
      </c>
      <c r="C8" s="28">
        <v>204.6152</v>
      </c>
      <c r="D8" s="28">
        <v>200.9982</v>
      </c>
      <c r="E8" s="113">
        <v>196.8646</v>
      </c>
      <c r="F8" s="28">
        <v>201.1705</v>
      </c>
      <c r="G8" s="28">
        <v>205.06296000000003</v>
      </c>
      <c r="H8" s="28">
        <f>AVERAGE(B8:F8)</f>
        <v>201.44606</v>
      </c>
      <c r="I8" s="28">
        <f aca="true" t="shared" si="0" ref="I8:I15">(H8/G8-1)*100</f>
        <v>-1.7637997617902523</v>
      </c>
      <c r="J8" s="126">
        <v>165.46</v>
      </c>
      <c r="K8" s="127">
        <v>168.33</v>
      </c>
      <c r="L8" s="28">
        <f aca="true" t="shared" si="1" ref="L8:L31">(K8/J8-1)*100</f>
        <v>1.7345582013779781</v>
      </c>
    </row>
    <row r="9" spans="1:12" ht="15" customHeight="1">
      <c r="A9" s="34" t="s">
        <v>25</v>
      </c>
      <c r="B9" s="29">
        <v>394</v>
      </c>
      <c r="C9" s="88">
        <v>390</v>
      </c>
      <c r="D9" s="88">
        <v>388</v>
      </c>
      <c r="E9" s="29">
        <v>380</v>
      </c>
      <c r="F9" s="88">
        <v>380</v>
      </c>
      <c r="G9" s="88">
        <v>399.75</v>
      </c>
      <c r="H9" s="88">
        <f>AVERAGE(B9:F9)</f>
        <v>386.4</v>
      </c>
      <c r="I9" s="88">
        <f>(H9/G9-1)*100</f>
        <v>-3.339587242026276</v>
      </c>
      <c r="J9" s="128">
        <v>378.48</v>
      </c>
      <c r="K9" s="128">
        <v>380.1</v>
      </c>
      <c r="L9" s="88">
        <f t="shared" si="1"/>
        <v>0.4280279010779875</v>
      </c>
    </row>
    <row r="10" spans="1:12" ht="15" customHeight="1">
      <c r="A10" s="51" t="s">
        <v>26</v>
      </c>
      <c r="B10" s="28">
        <v>315.4472</v>
      </c>
      <c r="C10" s="28">
        <v>315.0798</v>
      </c>
      <c r="D10" s="28">
        <v>312.4159</v>
      </c>
      <c r="E10" s="113">
        <v>309.2926</v>
      </c>
      <c r="F10" s="28">
        <v>310.4868</v>
      </c>
      <c r="G10" s="28">
        <v>322.04278</v>
      </c>
      <c r="H10" s="28">
        <f>AVERAGE(B10:F10)</f>
        <v>312.54445999999996</v>
      </c>
      <c r="I10" s="28">
        <f t="shared" si="0"/>
        <v>-2.9493969714210144</v>
      </c>
      <c r="J10" s="127">
        <v>354.12</v>
      </c>
      <c r="K10" s="127">
        <v>306.44</v>
      </c>
      <c r="L10" s="28">
        <f t="shared" si="1"/>
        <v>-13.464362363040783</v>
      </c>
    </row>
    <row r="11" spans="1:12" ht="15" customHeight="1">
      <c r="A11" s="34" t="s">
        <v>50</v>
      </c>
      <c r="B11" s="88">
        <v>491.5</v>
      </c>
      <c r="C11" s="105">
        <v>488</v>
      </c>
      <c r="D11" s="88">
        <v>482.8</v>
      </c>
      <c r="E11" s="88">
        <v>482.7</v>
      </c>
      <c r="F11" s="88">
        <v>483.1</v>
      </c>
      <c r="G11" s="88">
        <v>494.0799999999999</v>
      </c>
      <c r="H11" s="88">
        <f>AVERAGE(B11:F11)</f>
        <v>485.62</v>
      </c>
      <c r="I11" s="88">
        <f>(H11/G11-1)*100</f>
        <v>-1.7122733160621628</v>
      </c>
      <c r="J11" s="128">
        <v>400.3115140942397</v>
      </c>
      <c r="K11" s="128">
        <v>492.71578947368414</v>
      </c>
      <c r="L11" s="88">
        <f t="shared" si="1"/>
        <v>23.083092073562227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29">
        <v>118.06458768402403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88">
        <v>130</v>
      </c>
      <c r="E13" s="29">
        <v>130</v>
      </c>
      <c r="F13" s="88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129</v>
      </c>
      <c r="K13" s="108">
        <v>131.75</v>
      </c>
      <c r="L13" s="88">
        <f t="shared" si="1"/>
        <v>2.131782945736438</v>
      </c>
    </row>
    <row r="14" spans="1:12" ht="15" customHeight="1">
      <c r="A14" s="117" t="s">
        <v>28</v>
      </c>
      <c r="B14" s="28">
        <v>659.1814</v>
      </c>
      <c r="C14" s="28">
        <v>650.5834</v>
      </c>
      <c r="D14" s="28">
        <v>647.2764</v>
      </c>
      <c r="E14" s="113">
        <v>642.4263</v>
      </c>
      <c r="F14" s="28">
        <v>659.4018</v>
      </c>
      <c r="G14" s="28">
        <v>665.31022</v>
      </c>
      <c r="H14" s="28">
        <f>AVERAGE(B14:F14)</f>
        <v>651.77386</v>
      </c>
      <c r="I14" s="28">
        <f t="shared" si="0"/>
        <v>-2.0345937268181347</v>
      </c>
      <c r="J14" s="109">
        <v>757.49</v>
      </c>
      <c r="K14" s="109">
        <v>632.04</v>
      </c>
      <c r="L14" s="28">
        <f t="shared" si="1"/>
        <v>-16.561274736300156</v>
      </c>
    </row>
    <row r="15" spans="1:12" ht="15" customHeight="1">
      <c r="A15" s="118" t="s">
        <v>29</v>
      </c>
      <c r="B15" s="88">
        <v>642.6467</v>
      </c>
      <c r="C15" s="105">
        <v>634.0487</v>
      </c>
      <c r="D15" s="88">
        <v>630.7418</v>
      </c>
      <c r="E15" s="29">
        <v>625.8916</v>
      </c>
      <c r="F15" s="88">
        <v>620.821</v>
      </c>
      <c r="G15" s="88">
        <v>648.7755800000001</v>
      </c>
      <c r="H15" s="88">
        <f>AVERAGE(B15:F15)</f>
        <v>630.82996</v>
      </c>
      <c r="I15" s="88">
        <f t="shared" si="0"/>
        <v>-2.766075134948831</v>
      </c>
      <c r="J15" s="110">
        <v>755.84</v>
      </c>
      <c r="K15" s="110">
        <v>616.21</v>
      </c>
      <c r="L15" s="88">
        <f t="shared" si="1"/>
        <v>-18.473486452159182</v>
      </c>
    </row>
    <row r="16" spans="1:12" ht="15" customHeight="1">
      <c r="A16" s="117" t="s">
        <v>30</v>
      </c>
      <c r="B16" s="28">
        <v>748.2445</v>
      </c>
      <c r="C16" s="28">
        <v>740.1033</v>
      </c>
      <c r="D16" s="28">
        <v>746.5258</v>
      </c>
      <c r="E16" s="113">
        <v>740.1503</v>
      </c>
      <c r="F16" s="28">
        <v>744.572</v>
      </c>
      <c r="G16" s="28">
        <v>755.76926</v>
      </c>
      <c r="H16" s="28">
        <f>AVERAGE(B16:F16)</f>
        <v>743.9191800000001</v>
      </c>
      <c r="I16" s="28">
        <f>(H16/G16-1)*100</f>
        <v>-1.5679494558960894</v>
      </c>
      <c r="J16" s="109">
        <v>892.28</v>
      </c>
      <c r="K16" s="109">
        <v>755.86</v>
      </c>
      <c r="L16" s="28">
        <f t="shared" si="1"/>
        <v>-15.288922759671852</v>
      </c>
    </row>
    <row r="17" spans="1:12" ht="15" customHeight="1">
      <c r="A17" s="118" t="s">
        <v>31</v>
      </c>
      <c r="B17" s="88">
        <v>656</v>
      </c>
      <c r="C17" s="88">
        <v>649</v>
      </c>
      <c r="D17" s="88">
        <v>641</v>
      </c>
      <c r="E17" s="29">
        <v>636</v>
      </c>
      <c r="F17" s="88">
        <v>635</v>
      </c>
      <c r="G17" s="88">
        <v>664</v>
      </c>
      <c r="H17" s="88">
        <f>AVERAGE(B17:F17)</f>
        <v>643.4</v>
      </c>
      <c r="I17" s="88">
        <f>(H17/G17-1)*100</f>
        <v>-3.1024096385542155</v>
      </c>
      <c r="J17" s="110">
        <v>779.24</v>
      </c>
      <c r="K17" s="110">
        <v>641.7</v>
      </c>
      <c r="L17" s="88">
        <f t="shared" si="1"/>
        <v>-17.65053128689492</v>
      </c>
    </row>
    <row r="18" spans="1:12" ht="15" customHeight="1">
      <c r="A18" s="117" t="s">
        <v>32</v>
      </c>
      <c r="B18" s="28">
        <v>707.5</v>
      </c>
      <c r="C18" s="28">
        <v>710</v>
      </c>
      <c r="D18" s="28">
        <v>710</v>
      </c>
      <c r="E18" s="113">
        <v>710</v>
      </c>
      <c r="F18" s="28">
        <v>705</v>
      </c>
      <c r="G18" s="28">
        <v>712</v>
      </c>
      <c r="H18" s="28">
        <f aca="true" t="shared" si="2" ref="H18:H31">AVERAGE(B18:F18)</f>
        <v>708.5</v>
      </c>
      <c r="I18" s="28">
        <f aca="true" t="shared" si="3" ref="I18:I31">(H18/G18-1)*100</f>
        <v>-0.49157303370787053</v>
      </c>
      <c r="J18" s="109">
        <v>809.52</v>
      </c>
      <c r="K18" s="109">
        <v>714.13</v>
      </c>
      <c r="L18" s="28">
        <f t="shared" si="1"/>
        <v>-11.783526040122538</v>
      </c>
    </row>
    <row r="19" spans="1:12" ht="15" customHeight="1">
      <c r="A19" s="118" t="s">
        <v>33</v>
      </c>
      <c r="B19" s="88">
        <v>670</v>
      </c>
      <c r="C19" s="88">
        <v>670</v>
      </c>
      <c r="D19" s="88">
        <v>670</v>
      </c>
      <c r="E19" s="29">
        <v>670</v>
      </c>
      <c r="F19" s="88">
        <v>670</v>
      </c>
      <c r="G19" s="88">
        <v>672.5</v>
      </c>
      <c r="H19" s="88">
        <f>AVERAGE(B19:F19)</f>
        <v>670</v>
      </c>
      <c r="I19" s="88">
        <f>(H19/G19-1)*100</f>
        <v>-0.371747211895912</v>
      </c>
      <c r="J19" s="110">
        <v>754.19</v>
      </c>
      <c r="K19" s="110">
        <v>699.85</v>
      </c>
      <c r="L19" s="88">
        <f t="shared" si="1"/>
        <v>-7.20508094777178</v>
      </c>
    </row>
    <row r="20" spans="1:12" ht="15" customHeight="1">
      <c r="A20" s="117" t="s">
        <v>34</v>
      </c>
      <c r="B20" s="28">
        <v>874.8705</v>
      </c>
      <c r="C20" s="28">
        <v>869.7648</v>
      </c>
      <c r="D20" s="28">
        <v>870.5639</v>
      </c>
      <c r="E20" s="113">
        <v>863.1291</v>
      </c>
      <c r="F20" s="28">
        <v>861.6574</v>
      </c>
      <c r="G20" s="28">
        <v>880.1376</v>
      </c>
      <c r="H20" s="28">
        <f t="shared" si="2"/>
        <v>867.9971400000001</v>
      </c>
      <c r="I20" s="28">
        <f t="shared" si="3"/>
        <v>-1.3793820420806902</v>
      </c>
      <c r="J20" s="109">
        <v>888.67</v>
      </c>
      <c r="K20" s="109">
        <v>841.44</v>
      </c>
      <c r="L20" s="28">
        <f t="shared" si="1"/>
        <v>-5.3146837408711844</v>
      </c>
    </row>
    <row r="21" spans="1:12" ht="15" customHeight="1">
      <c r="A21" s="118" t="s">
        <v>35</v>
      </c>
      <c r="B21" s="88">
        <v>661.386</v>
      </c>
      <c r="C21" s="105">
        <v>661.386</v>
      </c>
      <c r="D21" s="88">
        <v>661.386</v>
      </c>
      <c r="E21" s="29">
        <v>661.386</v>
      </c>
      <c r="F21" s="88">
        <v>661.386</v>
      </c>
      <c r="G21" s="88">
        <v>661.386</v>
      </c>
      <c r="H21" s="88">
        <f t="shared" si="2"/>
        <v>661.386</v>
      </c>
      <c r="I21" s="88">
        <f t="shared" si="3"/>
        <v>0</v>
      </c>
      <c r="J21" s="110">
        <v>826.73</v>
      </c>
      <c r="K21" s="110">
        <v>661.39</v>
      </c>
      <c r="L21" s="88">
        <f t="shared" si="1"/>
        <v>-19.999274249150268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28">
        <v>903.8942</v>
      </c>
      <c r="E22" s="113">
        <v>903.8942</v>
      </c>
      <c r="F22" s="28">
        <v>903.8942</v>
      </c>
      <c r="G22" s="28">
        <v>895.0757199999998</v>
      </c>
      <c r="H22" s="28">
        <f t="shared" si="2"/>
        <v>903.8942</v>
      </c>
      <c r="I22" s="28">
        <f t="shared" si="3"/>
        <v>0.9852216748768683</v>
      </c>
      <c r="J22" s="109">
        <v>1069.24</v>
      </c>
      <c r="K22" s="130">
        <v>903.89</v>
      </c>
      <c r="L22" s="28">
        <f t="shared" si="1"/>
        <v>-15.464254984849058</v>
      </c>
    </row>
    <row r="23" spans="1:12" ht="15" customHeight="1">
      <c r="A23" s="119" t="s">
        <v>37</v>
      </c>
      <c r="B23" s="88"/>
      <c r="C23" s="105"/>
      <c r="D23" s="88"/>
      <c r="E23" s="29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308.4263</v>
      </c>
      <c r="C24" s="28">
        <v>307.1036</v>
      </c>
      <c r="D24" s="28">
        <v>306.6626</v>
      </c>
      <c r="E24" s="113">
        <v>309.9696</v>
      </c>
      <c r="F24" s="28">
        <v>309.3082</v>
      </c>
      <c r="G24" s="28">
        <v>298.81417999999996</v>
      </c>
      <c r="H24" s="28">
        <f t="shared" si="2"/>
        <v>308.29406</v>
      </c>
      <c r="I24" s="28">
        <f t="shared" si="3"/>
        <v>3.1725000466845454</v>
      </c>
      <c r="J24" s="111">
        <v>319.21</v>
      </c>
      <c r="K24" s="28">
        <v>250.93</v>
      </c>
      <c r="L24" s="113">
        <f t="shared" si="1"/>
        <v>-21.3903073211992</v>
      </c>
    </row>
    <row r="25" spans="1:12" ht="15" customHeight="1">
      <c r="A25" s="118" t="s">
        <v>39</v>
      </c>
      <c r="B25" s="88">
        <v>377</v>
      </c>
      <c r="C25" s="105">
        <v>380.5</v>
      </c>
      <c r="D25" s="88">
        <v>387.7</v>
      </c>
      <c r="E25" s="29">
        <v>381.4</v>
      </c>
      <c r="F25" s="88">
        <v>372.9</v>
      </c>
      <c r="G25" s="88">
        <v>374.68</v>
      </c>
      <c r="H25" s="88">
        <f t="shared" si="2"/>
        <v>379.9</v>
      </c>
      <c r="I25" s="88">
        <f t="shared" si="3"/>
        <v>1.393188854489158</v>
      </c>
      <c r="J25" s="107">
        <v>369.3</v>
      </c>
      <c r="K25" s="107">
        <v>326.8</v>
      </c>
      <c r="L25" s="88">
        <f t="shared" si="1"/>
        <v>-11.508258868128895</v>
      </c>
    </row>
    <row r="26" spans="1:12" ht="15" customHeight="1">
      <c r="A26" s="117" t="s">
        <v>40</v>
      </c>
      <c r="B26" s="28">
        <v>304.6785</v>
      </c>
      <c r="C26" s="28">
        <v>304.458</v>
      </c>
      <c r="D26" s="28">
        <v>308.8673</v>
      </c>
      <c r="E26" s="113">
        <v>307.9854</v>
      </c>
      <c r="F26" s="28">
        <v>305.1194</v>
      </c>
      <c r="G26" s="28">
        <v>300.57788</v>
      </c>
      <c r="H26" s="28">
        <f t="shared" si="2"/>
        <v>306.22172</v>
      </c>
      <c r="I26" s="28">
        <f t="shared" si="3"/>
        <v>1.8776631201204763</v>
      </c>
      <c r="J26" s="112">
        <v>307.13</v>
      </c>
      <c r="K26" s="129">
        <v>238.9</v>
      </c>
      <c r="L26" s="113">
        <f t="shared" si="1"/>
        <v>-22.215348549474157</v>
      </c>
    </row>
    <row r="27" spans="1:12" ht="15" customHeight="1">
      <c r="A27" s="137" t="s">
        <v>41</v>
      </c>
      <c r="B27" s="132" t="s">
        <v>64</v>
      </c>
      <c r="C27" s="132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5"/>
      <c r="C28" s="133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1">
        <v>2486.7888</v>
      </c>
      <c r="C29" s="140">
        <v>2486.23765</v>
      </c>
      <c r="D29" s="141">
        <v>2497.26065</v>
      </c>
      <c r="E29" s="141">
        <v>2498.9141</v>
      </c>
      <c r="F29" s="141">
        <v>2510.48825</v>
      </c>
      <c r="G29" s="141">
        <v>2488.00133</v>
      </c>
      <c r="H29" s="141">
        <f t="shared" si="2"/>
        <v>2495.93789</v>
      </c>
      <c r="I29" s="150">
        <f t="shared" si="3"/>
        <v>0.3189933986088356</v>
      </c>
      <c r="J29" s="147">
        <v>2405.22</v>
      </c>
      <c r="K29" s="147">
        <v>2463.7913410526317</v>
      </c>
      <c r="L29" s="147">
        <f t="shared" si="1"/>
        <v>2.435176035981401</v>
      </c>
    </row>
    <row r="30" spans="1:12" ht="15" customHeight="1">
      <c r="A30" s="135" t="s">
        <v>77</v>
      </c>
      <c r="B30" s="143">
        <v>3431.4599</v>
      </c>
      <c r="C30" s="142">
        <v>3418.7834499999994</v>
      </c>
      <c r="D30" s="143">
        <v>3408.86275</v>
      </c>
      <c r="E30" s="143">
        <v>3394.5328499999996</v>
      </c>
      <c r="F30" s="143">
        <v>3412.7208</v>
      </c>
      <c r="G30" s="143">
        <v>3408.7525200000005</v>
      </c>
      <c r="H30" s="143">
        <f t="shared" si="2"/>
        <v>3413.27195</v>
      </c>
      <c r="I30" s="151">
        <f t="shared" si="3"/>
        <v>0.13258310697190634</v>
      </c>
      <c r="J30" s="148">
        <v>3355.95</v>
      </c>
      <c r="K30" s="148">
        <v>3417.0023652631576</v>
      </c>
      <c r="L30" s="148">
        <f t="shared" si="1"/>
        <v>1.8192274993118929</v>
      </c>
    </row>
    <row r="31" spans="1:12" ht="18">
      <c r="A31" s="139" t="s">
        <v>78</v>
      </c>
      <c r="B31" s="144">
        <v>1172.29605</v>
      </c>
      <c r="C31" s="144">
        <v>1202.0581499999998</v>
      </c>
      <c r="D31" s="144">
        <v>1268.19615</v>
      </c>
      <c r="E31" s="144">
        <v>1251.66165</v>
      </c>
      <c r="F31" s="144">
        <v>1277.0145499999999</v>
      </c>
      <c r="G31" s="144">
        <v>1252.6537199999998</v>
      </c>
      <c r="H31" s="144">
        <f t="shared" si="2"/>
        <v>1234.2453099999998</v>
      </c>
      <c r="I31" s="152">
        <f t="shared" si="3"/>
        <v>-1.469552974304822</v>
      </c>
      <c r="J31" s="149">
        <v>1221.35</v>
      </c>
      <c r="K31" s="149">
        <v>1274.1137605263157</v>
      </c>
      <c r="L31" s="149">
        <f t="shared" si="1"/>
        <v>4.320117945414159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8 H14:H16 H10 H11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2018-10-02T15:36:44Z</cp:lastPrinted>
  <dcterms:created xsi:type="dcterms:W3CDTF">2010-11-09T14:07:20Z</dcterms:created>
  <dcterms:modified xsi:type="dcterms:W3CDTF">2018-10-28T20:43:06Z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