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<sst xmlns="http://schemas.openxmlformats.org/spreadsheetml/2006/main" count="171" uniqueCount="85">
  <si>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</si>
  <si>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</si>
  <si>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</si>
  <si>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</si>
  <si>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</si>
  <si>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</si>
  <si>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</si>
  <si>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</si>
  <si>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</si>
  <si>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</si>
  <si>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</si>
  <si>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</si>
  <si>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</si>
  <si>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</si>
  <si>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</si>
  <si>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</si>
  <si>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</si>
  <si>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</si>
  <si>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</si>
  <si>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</si>
  <si>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</si>
  <si>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</si>
  <si>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</si>
  <si>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</si>
  <si>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</si>
  <si>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</si>
  <si>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</si>
  <si>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</si>
  <si>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</si>
  <si>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</si>
  <si>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</si>
  <si>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</si>
  <si>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</si>
  <si>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</si>
  <si>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</si>
  <si>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</si>
  <si>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</si>
  <si>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</si>
  <si>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</si>
  <si>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</si>
  <si>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</si>
  <si>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</si>
  <si>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</si>
  <si>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</si>
  <si>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</si>
  <si>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</si>
  <si>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</si>
  <si>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</si>
  <si>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</si>
  <si>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</si>
  <si>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</si>
  <si>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</si>
  <si>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</si>
  <si>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</si>
  <si>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</si>
  <si>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</si>
  <si>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</si>
  <si>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</si>
  <si>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</si>
  <si>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</si>
  <si>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</si>
  <si>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</si>
  <si>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</si>
  <si>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</si>
  <si>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</si>
  <si>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</si>
  <si>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</si>
  <si>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</si>
  <si>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</si>
  <si>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</si>
  <si>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</si>
  <si>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</si>
  <si>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</si>
  <si>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</si>
  <si>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</si>
  <si>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</si>
  <si>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</si>
  <si>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</si>
  <si>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</si>
  <si>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</si>
  <si>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</si>
  <si>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diciembre</t>
  </si>
  <si>
    <t>Diciembre</t>
  </si>
  <si>
    <t>Enero 2019</t>
  </si>
  <si>
    <t>semana del  7 al 13 de enero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</si>
</sst>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8" t="s">
        <v>47</v>
      </c>
      <c r="B10" s="188"/>
      <c r="C10" s="188"/>
      <c r="D10" s="189"/>
      <c r="E10" s="188"/>
      <c r="F10" s="188"/>
      <c r="G10" s="60"/>
      <c r="H10" s="59"/>
    </row>
    <row r="11" spans="1:8" ht="18">
      <c r="A11" s="190" t="s">
        <v>49</v>
      </c>
      <c r="B11" s="190"/>
      <c r="C11" s="190"/>
      <c r="D11" s="190"/>
      <c r="E11" s="190"/>
      <c r="F11" s="190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3" t="s">
        <v>44</v>
      </c>
      <c r="B14" s="183"/>
      <c r="C14" s="183"/>
      <c r="D14" s="184"/>
      <c r="E14" s="183"/>
      <c r="F14" s="183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3" t="s">
        <v>79</v>
      </c>
      <c r="B18" s="183"/>
      <c r="C18" s="183"/>
      <c r="D18" s="184"/>
      <c r="E18" s="183"/>
      <c r="F18" s="183"/>
      <c r="G18" s="65"/>
      <c r="H18" s="59"/>
      <c r="I18" s="59"/>
      <c r="J18" s="59"/>
      <c r="K18" s="59"/>
      <c r="L18" s="59"/>
    </row>
    <row r="19" spans="1:12" ht="18">
      <c r="A19" s="185" t="s">
        <v>80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3" t="s">
        <v>45</v>
      </c>
      <c r="B22" s="183"/>
      <c r="C22" s="183"/>
      <c r="D22" s="184"/>
      <c r="E22" s="183"/>
      <c r="F22" s="183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7" t="s">
        <v>0</v>
      </c>
      <c r="B24" s="187"/>
      <c r="C24" s="187"/>
      <c r="D24" s="187"/>
      <c r="E24" s="187"/>
      <c r="F24" s="187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83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81</v>
      </c>
      <c r="K3" s="196"/>
      <c r="L3" s="196"/>
      <c r="M3" s="4"/>
      <c r="N3" s="4"/>
      <c r="O3" s="4"/>
    </row>
    <row r="4" spans="1:15" ht="15.75">
      <c r="A4" s="192"/>
      <c r="B4" s="46">
        <v>7</v>
      </c>
      <c r="C4" s="46">
        <v>8</v>
      </c>
      <c r="D4" s="46">
        <v>9</v>
      </c>
      <c r="E4" s="46">
        <v>10</v>
      </c>
      <c r="F4" s="46">
        <v>11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233</v>
      </c>
      <c r="C6" s="96">
        <v>233</v>
      </c>
      <c r="D6" s="88">
        <v>233</v>
      </c>
      <c r="E6" s="88">
        <v>233</v>
      </c>
      <c r="F6" s="88">
        <v>233</v>
      </c>
      <c r="G6" s="88">
        <v>232</v>
      </c>
      <c r="H6" s="144">
        <f>AVERAGE(B6:F6)</f>
        <v>233</v>
      </c>
      <c r="I6" s="96">
        <f>(H6/G6-1)*100</f>
        <v>0.4310344827586299</v>
      </c>
      <c r="J6" s="161">
        <v>177.63</v>
      </c>
      <c r="K6" s="152">
        <v>227.94</v>
      </c>
      <c r="L6" s="96">
        <f>(K6/J6-1)*100</f>
        <v>28.322918425941566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4" t="s">
        <v>63</v>
      </c>
      <c r="K7" s="175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144"/>
      <c r="D8" s="27"/>
      <c r="E8" s="27"/>
      <c r="F8" s="27"/>
      <c r="G8" s="27"/>
      <c r="H8" s="27"/>
      <c r="I8" s="27"/>
      <c r="J8" s="163"/>
      <c r="K8" s="153"/>
      <c r="L8" s="27"/>
      <c r="M8" s="4"/>
      <c r="N8" s="4"/>
      <c r="O8" s="4"/>
    </row>
    <row r="9" spans="1:15" ht="15">
      <c r="A9" s="42" t="s">
        <v>71</v>
      </c>
      <c r="B9" s="92"/>
      <c r="C9" s="92"/>
      <c r="D9" s="92"/>
      <c r="E9" s="92"/>
      <c r="F9" s="92"/>
      <c r="G9" s="92" t="s">
        <v>63</v>
      </c>
      <c r="H9" s="92" t="s">
        <v>63</v>
      </c>
      <c r="I9" s="92" t="s">
        <v>63</v>
      </c>
      <c r="J9" s="164"/>
      <c r="K9" s="175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224.7</v>
      </c>
      <c r="C10" s="96">
        <v>225.1</v>
      </c>
      <c r="D10" s="96">
        <v>225.9</v>
      </c>
      <c r="E10" s="96">
        <v>223.6</v>
      </c>
      <c r="F10" s="88">
        <v>225.8</v>
      </c>
      <c r="G10" s="29">
        <v>221.375</v>
      </c>
      <c r="H10" s="96">
        <f aca="true" t="shared" si="0" ref="H10:H16">AVERAGE(B10:F10)</f>
        <v>225.01999999999998</v>
      </c>
      <c r="I10" s="96">
        <f>(H10/G10-1)*100</f>
        <v>1.6465273856578033</v>
      </c>
      <c r="J10" s="161">
        <v>179.61</v>
      </c>
      <c r="K10" s="152">
        <v>223.86</v>
      </c>
      <c r="L10" s="96">
        <f>(K10/J10-1)*100</f>
        <v>24.636712877902124</v>
      </c>
      <c r="M10" s="4"/>
      <c r="N10" s="4"/>
      <c r="O10" s="4"/>
    </row>
    <row r="11" spans="1:15" ht="15">
      <c r="A11" s="35" t="s">
        <v>14</v>
      </c>
      <c r="B11" s="28">
        <v>239.9</v>
      </c>
      <c r="C11" s="28">
        <v>240.6</v>
      </c>
      <c r="D11" s="28">
        <v>240.8</v>
      </c>
      <c r="E11" s="28">
        <v>238.3</v>
      </c>
      <c r="F11" s="28">
        <v>240.4</v>
      </c>
      <c r="G11" s="28">
        <v>238.875</v>
      </c>
      <c r="H11" s="28">
        <f t="shared" si="0"/>
        <v>240</v>
      </c>
      <c r="I11" s="28">
        <f>(H11/G11-1)*100</f>
        <v>0.47095761381474865</v>
      </c>
      <c r="J11" s="165">
        <v>242.74799999999996</v>
      </c>
      <c r="K11" s="154">
        <v>243.75</v>
      </c>
      <c r="L11" s="28">
        <f>(K11/J11-1)*100</f>
        <v>0.4127737406693477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4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64</v>
      </c>
      <c r="J12" s="151" t="s">
        <v>64</v>
      </c>
      <c r="K12" s="173"/>
      <c r="L12" s="97" t="s">
        <v>64</v>
      </c>
      <c r="M12" s="4"/>
      <c r="N12" s="4"/>
      <c r="O12" s="4"/>
    </row>
    <row r="13" spans="1:15" ht="15">
      <c r="A13" s="52" t="s">
        <v>62</v>
      </c>
      <c r="B13" s="176">
        <v>243.61272</v>
      </c>
      <c r="C13" s="89">
        <v>244.3476</v>
      </c>
      <c r="D13" s="176">
        <v>244.53132</v>
      </c>
      <c r="E13" s="176">
        <v>242.0511</v>
      </c>
      <c r="F13" s="89">
        <v>244.16388</v>
      </c>
      <c r="G13" s="124">
        <v>239.823495</v>
      </c>
      <c r="H13" s="176">
        <f>AVERAGE(B13:F13)</f>
        <v>243.741324</v>
      </c>
      <c r="I13" s="176">
        <f>(H13/G13-1)*100</f>
        <v>1.6336301828976385</v>
      </c>
      <c r="J13" s="167">
        <v>250.50222000000002</v>
      </c>
      <c r="K13" s="155">
        <v>249.101355</v>
      </c>
      <c r="L13" s="89">
        <f>(K13/J13-1)*100</f>
        <v>-0.5592225889255675</v>
      </c>
      <c r="M13" s="4"/>
      <c r="N13" s="4"/>
      <c r="O13" s="4"/>
    </row>
    <row r="14" spans="1:15" ht="15">
      <c r="A14" s="36" t="s">
        <v>15</v>
      </c>
      <c r="B14" s="177">
        <v>238.10111999999998</v>
      </c>
      <c r="C14" s="179">
        <v>238.83599999999998</v>
      </c>
      <c r="D14" s="177">
        <v>239.01972</v>
      </c>
      <c r="E14" s="177">
        <v>236.5395</v>
      </c>
      <c r="F14" s="90">
        <v>238.65228</v>
      </c>
      <c r="G14" s="90">
        <v>232.474695</v>
      </c>
      <c r="H14" s="177">
        <f>AVERAGE(B14:F14)</f>
        <v>238.22972399999998</v>
      </c>
      <c r="I14" s="177">
        <f>(H14/G14-1)*100</f>
        <v>2.475550726069331</v>
      </c>
      <c r="J14" s="166">
        <v>219.71074800000002</v>
      </c>
      <c r="K14" s="156">
        <v>241.75255499999997</v>
      </c>
      <c r="L14" s="90">
        <f>(K14/J14-1)*100</f>
        <v>10.032193327201245</v>
      </c>
      <c r="M14" s="4"/>
      <c r="N14" s="4"/>
      <c r="O14" s="4"/>
    </row>
    <row r="15" spans="1:15" ht="15">
      <c r="A15" s="37" t="s">
        <v>42</v>
      </c>
      <c r="B15" s="176">
        <v>236.26391999999998</v>
      </c>
      <c r="C15" s="89">
        <v>236.9988</v>
      </c>
      <c r="D15" s="176">
        <v>237.18251999999998</v>
      </c>
      <c r="E15" s="176">
        <v>234.70229999999998</v>
      </c>
      <c r="F15" s="89">
        <v>236.81508</v>
      </c>
      <c r="G15" s="89">
        <v>230.63749499999997</v>
      </c>
      <c r="H15" s="176">
        <f>AVERAGE(B15:F15)</f>
        <v>236.392524</v>
      </c>
      <c r="I15" s="176">
        <f>(H15/G15-1)*100</f>
        <v>2.4952703375485497</v>
      </c>
      <c r="J15" s="167">
        <v>200.53038000000004</v>
      </c>
      <c r="K15" s="155">
        <v>238.99675499999998</v>
      </c>
      <c r="L15" s="89">
        <f>(K15/J15-1)*100</f>
        <v>19.18231791113143</v>
      </c>
      <c r="M15" s="4"/>
      <c r="N15" s="4"/>
      <c r="O15" s="4"/>
    </row>
    <row r="16" spans="1:15" ht="15">
      <c r="A16" s="38" t="s">
        <v>65</v>
      </c>
      <c r="B16" s="96">
        <v>229.2826</v>
      </c>
      <c r="C16" s="96">
        <v>229.2826</v>
      </c>
      <c r="D16" s="88">
        <v>229.2826</v>
      </c>
      <c r="E16" s="88">
        <v>229.2826</v>
      </c>
      <c r="F16" s="88">
        <v>229.2826</v>
      </c>
      <c r="G16" s="88">
        <v>229.2826</v>
      </c>
      <c r="H16" s="88">
        <f t="shared" si="0"/>
        <v>229.2826</v>
      </c>
      <c r="I16" s="88">
        <f>(H16/G16-1)*100</f>
        <v>0</v>
      </c>
      <c r="J16" s="161">
        <v>243.1350200000001</v>
      </c>
      <c r="K16" s="152">
        <v>239.37</v>
      </c>
      <c r="L16" s="88">
        <f>(K16/J16-1)*100</f>
        <v>-1.5485305243152947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2"/>
      <c r="K17" s="157"/>
      <c r="L17" s="45"/>
      <c r="M17" s="4"/>
      <c r="N17" s="4"/>
      <c r="O17" s="4"/>
    </row>
    <row r="18" spans="1:15" ht="15">
      <c r="A18" s="40" t="s">
        <v>60</v>
      </c>
      <c r="B18" s="144" t="s">
        <v>64</v>
      </c>
      <c r="C18" s="144" t="s">
        <v>64</v>
      </c>
      <c r="D18" s="144" t="s">
        <v>64</v>
      </c>
      <c r="E18" s="144" t="s">
        <v>64</v>
      </c>
      <c r="F18" s="144" t="s">
        <v>64</v>
      </c>
      <c r="G18" s="144" t="s">
        <v>64</v>
      </c>
      <c r="H18" s="144" t="s">
        <v>64</v>
      </c>
      <c r="I18" s="144" t="s">
        <v>64</v>
      </c>
      <c r="J18" s="161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4"/>
      <c r="K19" s="158"/>
      <c r="L19" s="45"/>
      <c r="M19" s="4"/>
      <c r="N19" s="4"/>
      <c r="O19" s="4"/>
    </row>
    <row r="20" spans="1:15" ht="15">
      <c r="A20" s="38" t="s">
        <v>17</v>
      </c>
      <c r="B20" s="96">
        <v>175</v>
      </c>
      <c r="C20" s="96">
        <v>174</v>
      </c>
      <c r="D20" s="88">
        <v>175</v>
      </c>
      <c r="E20" s="88">
        <v>172</v>
      </c>
      <c r="F20" s="88">
        <v>173</v>
      </c>
      <c r="G20" s="88">
        <v>174</v>
      </c>
      <c r="H20" s="96">
        <f>AVERAGE(B20:F20)</f>
        <v>173.8</v>
      </c>
      <c r="I20" s="96">
        <f>(H20/G20-1)*100</f>
        <v>-0.11494252873562871</v>
      </c>
      <c r="J20" s="169">
        <v>158.89473684210526</v>
      </c>
      <c r="K20" s="159">
        <v>170.94</v>
      </c>
      <c r="L20" s="96">
        <f>(K20/J20-1)*100</f>
        <v>7.580655846306716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4"/>
      <c r="L21" s="28"/>
      <c r="M21" s="4"/>
      <c r="N21" s="4"/>
      <c r="O21" s="4"/>
    </row>
    <row r="22" spans="1:15" ht="15">
      <c r="A22" s="72" t="s">
        <v>18</v>
      </c>
      <c r="B22" s="96">
        <v>172.74</v>
      </c>
      <c r="C22" s="96">
        <v>171.86</v>
      </c>
      <c r="D22" s="96">
        <v>172.64</v>
      </c>
      <c r="E22" s="96">
        <v>169.99</v>
      </c>
      <c r="F22" s="88">
        <v>170.38</v>
      </c>
      <c r="G22" s="105">
        <v>171.2175</v>
      </c>
      <c r="H22" s="96">
        <f>AVERAGE(B22:F22)</f>
        <v>171.522</v>
      </c>
      <c r="I22" s="96">
        <f>(H22/G22-1)*100</f>
        <v>0.17784397038853594</v>
      </c>
      <c r="J22" s="169">
        <v>158.76299999999998</v>
      </c>
      <c r="K22" s="159">
        <v>171.74</v>
      </c>
      <c r="L22" s="96">
        <f>(K22/J22-1)*100</f>
        <v>8.173818836882663</v>
      </c>
      <c r="M22" s="4"/>
      <c r="N22" s="4"/>
      <c r="O22" s="4"/>
    </row>
    <row r="23" spans="1:15" ht="15">
      <c r="A23" s="74" t="s">
        <v>19</v>
      </c>
      <c r="B23" s="28">
        <v>171.74</v>
      </c>
      <c r="C23" s="28">
        <v>170.86</v>
      </c>
      <c r="D23" s="28">
        <v>171.64</v>
      </c>
      <c r="E23" s="28">
        <v>168.99</v>
      </c>
      <c r="F23" s="28">
        <v>169.38</v>
      </c>
      <c r="G23" s="106">
        <v>170.2175</v>
      </c>
      <c r="H23" s="28">
        <f>AVERAGE(B23:F23)</f>
        <v>170.522</v>
      </c>
      <c r="I23" s="28">
        <f>(H23/G23-1)*100</f>
        <v>0.17888877465594977</v>
      </c>
      <c r="J23" s="170">
        <v>157.76299999999998</v>
      </c>
      <c r="K23" s="160">
        <v>170.79</v>
      </c>
      <c r="L23" s="28">
        <f>(K23/J23-1)*100</f>
        <v>8.257322692900114</v>
      </c>
      <c r="M23" s="4"/>
      <c r="N23" s="4"/>
      <c r="O23" s="4"/>
    </row>
    <row r="24" spans="1:15" ht="15">
      <c r="A24" s="71" t="s">
        <v>66</v>
      </c>
      <c r="B24" s="96">
        <v>229.39117092012202</v>
      </c>
      <c r="C24" s="96">
        <v>231.26510167727824</v>
      </c>
      <c r="D24" s="96">
        <v>232.58787632938854</v>
      </c>
      <c r="E24" s="96">
        <v>233.57995731847123</v>
      </c>
      <c r="F24" s="88">
        <v>232.14695144535173</v>
      </c>
      <c r="G24" s="107">
        <v>223.6315896223919</v>
      </c>
      <c r="H24" s="88">
        <f>AVERAGE(B24:F24)</f>
        <v>231.79421153812237</v>
      </c>
      <c r="I24" s="88">
        <f>(H24/G24-1)*100</f>
        <v>3.6500308071472753</v>
      </c>
      <c r="J24" s="168">
        <v>263.6179650434752</v>
      </c>
      <c r="K24" s="171">
        <v>232.50520291363162</v>
      </c>
      <c r="L24" s="96">
        <f>(K24/J24-1)*100</f>
        <v>-11.802216182312353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5"/>
      <c r="K25" s="154"/>
      <c r="L25" s="28"/>
      <c r="M25" s="4"/>
      <c r="N25" s="4"/>
      <c r="O25" s="4"/>
    </row>
    <row r="26" spans="1:15" ht="15">
      <c r="A26" s="71" t="s">
        <v>20</v>
      </c>
      <c r="B26" s="107">
        <v>403</v>
      </c>
      <c r="C26" s="107">
        <v>403</v>
      </c>
      <c r="D26" s="107">
        <v>403</v>
      </c>
      <c r="E26" s="107">
        <v>410</v>
      </c>
      <c r="F26" s="107">
        <v>410</v>
      </c>
      <c r="G26" s="107">
        <v>403</v>
      </c>
      <c r="H26" s="107">
        <f>AVERAGE(B26:F26)</f>
        <v>405.8</v>
      </c>
      <c r="I26" s="96">
        <f aca="true" t="shared" si="1" ref="I26:I31">(H26/G26-1)*100</f>
        <v>0.6947890818858493</v>
      </c>
      <c r="J26" s="168">
        <v>408.1</v>
      </c>
      <c r="K26" s="171">
        <v>403</v>
      </c>
      <c r="L26" s="96">
        <f aca="true" t="shared" si="2" ref="L26:L31">(K26/J26-1)*100</f>
        <v>-1.2496937025239019</v>
      </c>
      <c r="M26" s="4"/>
      <c r="N26" s="4"/>
      <c r="O26" s="4"/>
    </row>
    <row r="27" spans="1:12" ht="15">
      <c r="A27" s="73" t="s">
        <v>21</v>
      </c>
      <c r="B27" s="91">
        <v>400</v>
      </c>
      <c r="C27" s="91">
        <v>400</v>
      </c>
      <c r="D27" s="91">
        <v>400</v>
      </c>
      <c r="E27" s="91">
        <v>407</v>
      </c>
      <c r="F27" s="91">
        <v>407</v>
      </c>
      <c r="G27" s="91">
        <v>400</v>
      </c>
      <c r="H27" s="91">
        <f>AVERAGE(B27:F27)</f>
        <v>402.8</v>
      </c>
      <c r="I27" s="28">
        <f t="shared" si="1"/>
        <v>0.7000000000000117</v>
      </c>
      <c r="J27" s="165">
        <v>401.85</v>
      </c>
      <c r="K27" s="154">
        <v>400</v>
      </c>
      <c r="L27" s="28">
        <f t="shared" si="2"/>
        <v>-0.46037078511883545</v>
      </c>
    </row>
    <row r="28" spans="1:12" ht="15">
      <c r="A28" s="71" t="s">
        <v>22</v>
      </c>
      <c r="B28" s="107">
        <v>399</v>
      </c>
      <c r="C28" s="107">
        <v>399</v>
      </c>
      <c r="D28" s="107">
        <v>399</v>
      </c>
      <c r="E28" s="107">
        <v>406</v>
      </c>
      <c r="F28" s="107">
        <v>406</v>
      </c>
      <c r="G28" s="107">
        <v>399</v>
      </c>
      <c r="H28" s="107">
        <f>AVERAGE(B28:F28)</f>
        <v>401.8</v>
      </c>
      <c r="I28" s="107">
        <f t="shared" si="1"/>
        <v>0.7017543859649145</v>
      </c>
      <c r="J28" s="168">
        <v>399.65</v>
      </c>
      <c r="K28" s="171">
        <v>398.35</v>
      </c>
      <c r="L28" s="107">
        <f t="shared" si="2"/>
        <v>-0.3252846240460294</v>
      </c>
    </row>
    <row r="29" spans="1:12" ht="15.75">
      <c r="A29" s="75" t="s">
        <v>73</v>
      </c>
      <c r="B29" s="28"/>
      <c r="C29" s="92"/>
      <c r="D29" s="28"/>
      <c r="E29" s="91"/>
      <c r="F29" s="91"/>
      <c r="G29" s="91"/>
      <c r="H29" s="91"/>
      <c r="I29" s="91"/>
      <c r="J29" s="165"/>
      <c r="K29" s="154"/>
      <c r="L29" s="91"/>
    </row>
    <row r="30" spans="1:12" ht="15">
      <c r="A30" s="71" t="s">
        <v>67</v>
      </c>
      <c r="B30" s="107">
        <v>372.5</v>
      </c>
      <c r="C30" s="107">
        <v>372.5</v>
      </c>
      <c r="D30" s="107">
        <v>372.5</v>
      </c>
      <c r="E30" s="107">
        <v>372.5</v>
      </c>
      <c r="F30" s="107">
        <v>372.5</v>
      </c>
      <c r="G30" s="107">
        <v>380</v>
      </c>
      <c r="H30" s="107">
        <f>AVERAGE(B30:F30)</f>
        <v>372.5</v>
      </c>
      <c r="I30" s="107">
        <f t="shared" si="1"/>
        <v>-1.9736842105263164</v>
      </c>
      <c r="J30" s="168">
        <v>394.73809523809524</v>
      </c>
      <c r="K30" s="171">
        <v>394.23809523809524</v>
      </c>
      <c r="L30" s="107">
        <f t="shared" si="2"/>
        <v>-0.12666626455154484</v>
      </c>
    </row>
    <row r="31" spans="1:12" ht="15">
      <c r="A31" s="94" t="s">
        <v>68</v>
      </c>
      <c r="B31" s="84">
        <v>362.5</v>
      </c>
      <c r="C31" s="84">
        <v>362.5</v>
      </c>
      <c r="D31" s="84">
        <v>362.5</v>
      </c>
      <c r="E31" s="84">
        <v>362.5</v>
      </c>
      <c r="F31" s="84">
        <v>362.5</v>
      </c>
      <c r="G31" s="84">
        <v>376.5</v>
      </c>
      <c r="H31" s="125">
        <f>AVERAGE(B31:F31)</f>
        <v>362.5</v>
      </c>
      <c r="I31" s="84">
        <f t="shared" si="1"/>
        <v>-3.7184594953519223</v>
      </c>
      <c r="J31" s="131">
        <v>386.35714285714283</v>
      </c>
      <c r="K31" s="172">
        <v>386.3809523809524</v>
      </c>
      <c r="L31" s="84">
        <f t="shared" si="2"/>
        <v>0.0061625685585875445</v>
      </c>
    </row>
    <row r="32" spans="1:12" ht="15.75" customHeight="1">
      <c r="A32" s="197" t="s">
        <v>55</v>
      </c>
      <c r="B32" s="197"/>
      <c r="C32" s="197"/>
      <c r="D32" s="197"/>
      <c r="E32" s="86"/>
      <c r="F32" s="86"/>
      <c r="G32" s="198" t="s">
        <v>0</v>
      </c>
      <c r="H32" s="198"/>
      <c r="I32" s="198"/>
      <c r="J32" s="87"/>
      <c r="K32" s="87"/>
      <c r="L32" s="87"/>
    </row>
    <row r="33" spans="1:12" ht="15">
      <c r="A33" s="191" t="s">
        <v>74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0:H24 H10:H19 H6" formulaRange="1" unlockedFormula="1"/>
    <ignoredError sqref="K25 L20:L26 L6:L10 H8:I9 I26:I31 H25: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83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200"/>
      <c r="H4" s="201"/>
      <c r="I4" s="199"/>
      <c r="J4" s="203" t="s">
        <v>82</v>
      </c>
      <c r="K4" s="204"/>
      <c r="L4" s="205"/>
    </row>
    <row r="5" spans="1:12" ht="15" customHeight="1">
      <c r="A5" s="202"/>
      <c r="B5" s="116">
        <v>7</v>
      </c>
      <c r="C5" s="116">
        <v>8</v>
      </c>
      <c r="D5" s="116">
        <v>9</v>
      </c>
      <c r="E5" s="116">
        <v>10</v>
      </c>
      <c r="F5" s="116">
        <v>11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63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28">
        <v>192.5587</v>
      </c>
      <c r="C8" s="28">
        <v>194.7978</v>
      </c>
      <c r="D8" s="28">
        <v>196.8646</v>
      </c>
      <c r="E8" s="28">
        <v>198.9314</v>
      </c>
      <c r="F8" s="113">
        <v>203.0651</v>
      </c>
      <c r="G8" s="28">
        <v>191.525325</v>
      </c>
      <c r="H8" s="28">
        <f aca="true" t="shared" si="0" ref="H8:H22">AVERAGE(B8:F8)</f>
        <v>197.24352</v>
      </c>
      <c r="I8" s="28">
        <f aca="true" t="shared" si="1" ref="I8:I31">(H8/G8-1)*100</f>
        <v>2.9856077779792267</v>
      </c>
      <c r="J8" s="126">
        <v>165.65562500000004</v>
      </c>
      <c r="K8" s="127">
        <v>193.55</v>
      </c>
      <c r="L8" s="28">
        <f>(K8/J8-1)*100</f>
        <v>16.838773207972846</v>
      </c>
    </row>
    <row r="9" spans="1:12" ht="15" customHeight="1">
      <c r="A9" s="34" t="s">
        <v>25</v>
      </c>
      <c r="B9" s="88">
        <v>350</v>
      </c>
      <c r="C9" s="88">
        <v>350</v>
      </c>
      <c r="D9" s="88">
        <v>352</v>
      </c>
      <c r="E9" s="88">
        <v>346</v>
      </c>
      <c r="F9" s="29">
        <v>347</v>
      </c>
      <c r="G9" s="88">
        <v>345.3333333333333</v>
      </c>
      <c r="H9" s="88">
        <f>AVERAGE(B9:F9)</f>
        <v>349</v>
      </c>
      <c r="I9" s="88">
        <f>(H9/G9-1)*100</f>
        <v>1.0617760617760652</v>
      </c>
      <c r="J9" s="128">
        <v>367.4736842105263</v>
      </c>
      <c r="K9" s="128">
        <v>358.11</v>
      </c>
      <c r="L9" s="88">
        <f>(K9/J9-1)*100</f>
        <v>-2.54812374677742</v>
      </c>
    </row>
    <row r="10" spans="1:12" ht="15" customHeight="1">
      <c r="A10" s="51" t="s">
        <v>26</v>
      </c>
      <c r="B10" s="28">
        <v>335.1971</v>
      </c>
      <c r="C10" s="28">
        <v>332.9925</v>
      </c>
      <c r="D10" s="28">
        <v>334.9216</v>
      </c>
      <c r="E10" s="28">
        <v>329.0425</v>
      </c>
      <c r="F10" s="113">
        <v>330.4204</v>
      </c>
      <c r="G10" s="28">
        <v>329.501825</v>
      </c>
      <c r="H10" s="28">
        <f t="shared" si="0"/>
        <v>332.51482</v>
      </c>
      <c r="I10" s="28">
        <f t="shared" si="1"/>
        <v>0.9144091994027548</v>
      </c>
      <c r="J10" s="127">
        <v>357.15627</v>
      </c>
      <c r="K10" s="127">
        <v>330.48</v>
      </c>
      <c r="L10" s="28">
        <f>(K10/J10-1)*100</f>
        <v>-7.469075091415867</v>
      </c>
    </row>
    <row r="11" spans="1:12" ht="15" customHeight="1">
      <c r="A11" s="34" t="s">
        <v>50</v>
      </c>
      <c r="B11" s="88">
        <v>359.1733194061031</v>
      </c>
      <c r="C11" s="88">
        <v>364.08058938505485</v>
      </c>
      <c r="D11" s="88">
        <v>363.7867508835251</v>
      </c>
      <c r="E11" s="88">
        <v>362.6598078523337</v>
      </c>
      <c r="F11" s="29">
        <v>364.1718903406087</v>
      </c>
      <c r="G11" s="88">
        <v>352.4768098462571</v>
      </c>
      <c r="H11" s="88">
        <f>AVERAGE(B11:F11)</f>
        <v>362.7744715735251</v>
      </c>
      <c r="I11" s="88">
        <f t="shared" si="1"/>
        <v>2.9215146754646426</v>
      </c>
      <c r="J11" s="128">
        <v>389.23484390667744</v>
      </c>
      <c r="K11" s="128">
        <v>351.91</v>
      </c>
      <c r="L11" s="88">
        <f>(K11/J11-1)*100</f>
        <v>-9.589286388663187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8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29">
        <v>130</v>
      </c>
      <c r="E13" s="88">
        <v>130</v>
      </c>
      <c r="F13" s="29">
        <v>130</v>
      </c>
      <c r="G13" s="88">
        <v>130</v>
      </c>
      <c r="H13" s="88">
        <f>AVERAGE(B13:F13)</f>
        <v>130</v>
      </c>
      <c r="I13" s="88">
        <f>(H13/G13-1)*100</f>
        <v>0</v>
      </c>
      <c r="J13" s="108">
        <v>123</v>
      </c>
      <c r="K13" s="108">
        <v>130</v>
      </c>
      <c r="L13" s="88">
        <f aca="true" t="shared" si="2" ref="L13:L22">(K13/J13-1)*100</f>
        <v>5.691056910569103</v>
      </c>
    </row>
    <row r="14" spans="1:12" ht="15" customHeight="1">
      <c r="A14" s="117" t="s">
        <v>28</v>
      </c>
      <c r="B14" s="28">
        <v>625.6712</v>
      </c>
      <c r="C14" s="28">
        <v>623.9075</v>
      </c>
      <c r="D14" s="113">
        <v>622.1438</v>
      </c>
      <c r="E14" s="28">
        <v>613.1048</v>
      </c>
      <c r="F14" s="113">
        <v>441.5854</v>
      </c>
      <c r="G14" s="28">
        <v>618.83685</v>
      </c>
      <c r="H14" s="28">
        <f t="shared" si="0"/>
        <v>585.2825399999999</v>
      </c>
      <c r="I14" s="28">
        <f t="shared" si="1"/>
        <v>-5.422157714105113</v>
      </c>
      <c r="J14" s="109">
        <v>724.063345</v>
      </c>
      <c r="K14" s="109">
        <v>621.54</v>
      </c>
      <c r="L14" s="28">
        <f t="shared" si="2"/>
        <v>-14.159444157472167</v>
      </c>
    </row>
    <row r="15" spans="1:12" ht="15" customHeight="1">
      <c r="A15" s="118" t="s">
        <v>29</v>
      </c>
      <c r="B15" s="88">
        <v>623.0256</v>
      </c>
      <c r="C15" s="88">
        <v>621.2619</v>
      </c>
      <c r="D15" s="29">
        <v>624.3484</v>
      </c>
      <c r="E15" s="88">
        <v>615.9708</v>
      </c>
      <c r="F15" s="29">
        <v>621.0415</v>
      </c>
      <c r="G15" s="88">
        <v>617.51405</v>
      </c>
      <c r="H15" s="88">
        <f t="shared" si="0"/>
        <v>621.1296399999999</v>
      </c>
      <c r="I15" s="88">
        <f t="shared" si="1"/>
        <v>0.5855073257037491</v>
      </c>
      <c r="J15" s="110">
        <v>730.7433400000001</v>
      </c>
      <c r="K15" s="110">
        <v>621.99</v>
      </c>
      <c r="L15" s="88">
        <f t="shared" si="2"/>
        <v>-14.882563281384142</v>
      </c>
    </row>
    <row r="16" spans="1:12" ht="15" customHeight="1">
      <c r="A16" s="117" t="s">
        <v>30</v>
      </c>
      <c r="B16" s="28">
        <v>712.4131</v>
      </c>
      <c r="C16" s="28">
        <v>718.1943</v>
      </c>
      <c r="D16" s="113">
        <v>721.1538</v>
      </c>
      <c r="E16" s="28">
        <v>726.3085</v>
      </c>
      <c r="F16" s="113">
        <v>730.725</v>
      </c>
      <c r="G16" s="28">
        <v>710.3996333333334</v>
      </c>
      <c r="H16" s="28">
        <f t="shared" si="0"/>
        <v>721.7589399999999</v>
      </c>
      <c r="I16" s="28">
        <f t="shared" si="1"/>
        <v>1.5990023268123599</v>
      </c>
      <c r="J16" s="109">
        <v>866.9840631578949</v>
      </c>
      <c r="K16" s="109">
        <v>726.93</v>
      </c>
      <c r="L16" s="28">
        <f t="shared" si="2"/>
        <v>-16.154168122510036</v>
      </c>
    </row>
    <row r="17" spans="1:12" ht="15" customHeight="1">
      <c r="A17" s="118" t="s">
        <v>31</v>
      </c>
      <c r="B17" s="88">
        <v>619</v>
      </c>
      <c r="C17" s="88">
        <v>617</v>
      </c>
      <c r="D17" s="29">
        <v>625</v>
      </c>
      <c r="E17" s="88">
        <v>630</v>
      </c>
      <c r="F17" s="29">
        <v>635</v>
      </c>
      <c r="G17" s="88">
        <v>612.6666666666666</v>
      </c>
      <c r="H17" s="88">
        <f t="shared" si="0"/>
        <v>625.2</v>
      </c>
      <c r="I17" s="88">
        <f t="shared" si="1"/>
        <v>2.0457018498367896</v>
      </c>
      <c r="J17" s="110">
        <v>757.2105263157895</v>
      </c>
      <c r="K17" s="110">
        <v>623.33</v>
      </c>
      <c r="L17" s="88">
        <f t="shared" si="2"/>
        <v>-17.680753457982902</v>
      </c>
    </row>
    <row r="18" spans="1:12" ht="15" customHeight="1">
      <c r="A18" s="117" t="s">
        <v>32</v>
      </c>
      <c r="B18" s="28">
        <v>665</v>
      </c>
      <c r="C18" s="28">
        <v>675</v>
      </c>
      <c r="D18" s="113">
        <v>675</v>
      </c>
      <c r="E18" s="28">
        <v>677.5</v>
      </c>
      <c r="F18" s="113">
        <v>680</v>
      </c>
      <c r="G18" s="28">
        <v>670</v>
      </c>
      <c r="H18" s="28">
        <f t="shared" si="0"/>
        <v>674.5</v>
      </c>
      <c r="I18" s="28">
        <f t="shared" si="1"/>
        <v>0.6716417910447747</v>
      </c>
      <c r="J18" s="109">
        <v>783.9473684210526</v>
      </c>
      <c r="K18" s="109">
        <v>679.08</v>
      </c>
      <c r="L18" s="28">
        <f t="shared" si="2"/>
        <v>-13.37683786505538</v>
      </c>
    </row>
    <row r="19" spans="1:12" ht="15" customHeight="1">
      <c r="A19" s="118" t="s">
        <v>33</v>
      </c>
      <c r="B19" s="88">
        <v>610</v>
      </c>
      <c r="C19" s="88">
        <v>613</v>
      </c>
      <c r="D19" s="29">
        <v>613</v>
      </c>
      <c r="E19" s="88">
        <v>613</v>
      </c>
      <c r="F19" s="29">
        <v>613</v>
      </c>
      <c r="G19" s="88">
        <v>610</v>
      </c>
      <c r="H19" s="88">
        <f>AVERAGE(B19:F19)</f>
        <v>612.4</v>
      </c>
      <c r="I19" s="88">
        <f>(H19/G19-1)*100</f>
        <v>0.39344262295082366</v>
      </c>
      <c r="J19" s="110">
        <v>749.1052631578947</v>
      </c>
      <c r="K19" s="110">
        <v>617.5</v>
      </c>
      <c r="L19" s="88">
        <f t="shared" si="2"/>
        <v>-17.568327127098993</v>
      </c>
    </row>
    <row r="20" spans="1:12" ht="15" customHeight="1">
      <c r="A20" s="117" t="s">
        <v>34</v>
      </c>
      <c r="B20" s="28">
        <v>820.6999</v>
      </c>
      <c r="C20" s="28">
        <v>826.4934</v>
      </c>
      <c r="D20" s="113">
        <v>835.6227</v>
      </c>
      <c r="E20" s="28">
        <v>855.43</v>
      </c>
      <c r="F20" s="113">
        <v>874.5685</v>
      </c>
      <c r="G20" s="28">
        <v>809.66765</v>
      </c>
      <c r="H20" s="28">
        <f t="shared" si="0"/>
        <v>842.5628999999999</v>
      </c>
      <c r="I20" s="28">
        <f t="shared" si="1"/>
        <v>4.062808980944199</v>
      </c>
      <c r="J20" s="109">
        <v>901.7582789473684</v>
      </c>
      <c r="K20" s="109">
        <v>826.07</v>
      </c>
      <c r="L20" s="28">
        <f t="shared" si="2"/>
        <v>-8.39341104089668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29">
        <v>661.386</v>
      </c>
      <c r="G21" s="88">
        <v>661.386</v>
      </c>
      <c r="H21" s="88">
        <f t="shared" si="0"/>
        <v>661.386</v>
      </c>
      <c r="I21" s="88">
        <f t="shared" si="1"/>
        <v>0</v>
      </c>
      <c r="J21" s="110">
        <v>826.7324999999998</v>
      </c>
      <c r="K21" s="110">
        <v>661.39</v>
      </c>
      <c r="L21" s="88">
        <f t="shared" si="2"/>
        <v>-19.999516167563257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113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9">
        <v>1069.2406999999998</v>
      </c>
      <c r="K22" s="130">
        <v>903.89</v>
      </c>
      <c r="L22" s="28">
        <f t="shared" si="2"/>
        <v>-15.464310327880327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265.4362</v>
      </c>
      <c r="C24" s="28">
        <v>280.8686</v>
      </c>
      <c r="D24" s="113">
        <v>284.396</v>
      </c>
      <c r="E24" s="28">
        <v>286.8211</v>
      </c>
      <c r="F24" s="113">
        <v>282.1914</v>
      </c>
      <c r="G24" s="28">
        <v>267.034575</v>
      </c>
      <c r="H24" s="28">
        <f>AVERAGE(B24:F24)</f>
        <v>279.94266000000005</v>
      </c>
      <c r="I24" s="28">
        <f t="shared" si="1"/>
        <v>4.833862805968114</v>
      </c>
      <c r="J24" s="111">
        <v>316.3960400000001</v>
      </c>
      <c r="K24" s="28">
        <v>279.95</v>
      </c>
      <c r="L24" s="113">
        <f>(K24/J24-1)*100</f>
        <v>-11.519120150808494</v>
      </c>
    </row>
    <row r="25" spans="1:12" ht="15" customHeight="1">
      <c r="A25" s="118" t="s">
        <v>39</v>
      </c>
      <c r="B25" s="88">
        <v>344.8</v>
      </c>
      <c r="C25" s="88">
        <v>345.4</v>
      </c>
      <c r="D25" s="29">
        <v>347.7</v>
      </c>
      <c r="E25" s="88">
        <v>344.1</v>
      </c>
      <c r="F25" s="29">
        <v>344.9</v>
      </c>
      <c r="G25" s="88">
        <v>329.125</v>
      </c>
      <c r="H25" s="88">
        <f>AVERAGE(B25:F25)</f>
        <v>345.38</v>
      </c>
      <c r="I25" s="88">
        <f t="shared" si="1"/>
        <v>4.938853019369538</v>
      </c>
      <c r="J25" s="107">
        <v>376.81</v>
      </c>
      <c r="K25" s="107">
        <v>341.05</v>
      </c>
      <c r="L25" s="88">
        <f>(K25/J25-1)*100</f>
        <v>-9.490193996974606</v>
      </c>
    </row>
    <row r="26" spans="1:12" ht="15" customHeight="1">
      <c r="A26" s="117" t="s">
        <v>40</v>
      </c>
      <c r="B26" s="28">
        <v>278.8844</v>
      </c>
      <c r="C26" s="28">
        <v>281.3095</v>
      </c>
      <c r="D26" s="113">
        <v>283.7346</v>
      </c>
      <c r="E26" s="28">
        <v>279.3254</v>
      </c>
      <c r="F26" s="113">
        <v>281.7504</v>
      </c>
      <c r="G26" s="28">
        <v>262.239575</v>
      </c>
      <c r="H26" s="28">
        <f>AVERAGE(B26:F26)</f>
        <v>281.00086</v>
      </c>
      <c r="I26" s="28">
        <f t="shared" si="1"/>
        <v>7.154253891694262</v>
      </c>
      <c r="J26" s="112">
        <v>318.18178500000005</v>
      </c>
      <c r="K26" s="129">
        <v>276.76</v>
      </c>
      <c r="L26" s="113">
        <f>(K26/J26-1)*100</f>
        <v>-13.01827664333458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3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0">
        <v>2716.0672</v>
      </c>
      <c r="C29" s="88">
        <v>2762.3638</v>
      </c>
      <c r="D29" s="140">
        <v>2751.3408</v>
      </c>
      <c r="E29" s="140">
        <v>2752.9942499999997</v>
      </c>
      <c r="F29" s="140">
        <v>2755.1988499999998</v>
      </c>
      <c r="G29" s="140">
        <v>2719.7874625</v>
      </c>
      <c r="H29" s="140">
        <f>AVERAGE(B29:F29)</f>
        <v>2747.59298</v>
      </c>
      <c r="I29" s="148">
        <f t="shared" si="1"/>
        <v>1.0223415573230588</v>
      </c>
      <c r="J29" s="145">
        <v>2611.54</v>
      </c>
      <c r="K29" s="145">
        <v>2641.7225765</v>
      </c>
      <c r="L29" s="145">
        <f>(K29/J29-1)*100</f>
        <v>1.1557386254853474</v>
      </c>
    </row>
    <row r="30" spans="1:12" ht="15" customHeight="1">
      <c r="A30" s="135" t="s">
        <v>77</v>
      </c>
      <c r="B30" s="141">
        <v>3218.716</v>
      </c>
      <c r="C30" s="28">
        <v>3254.54075</v>
      </c>
      <c r="D30" s="141">
        <v>3236.9039499999994</v>
      </c>
      <c r="E30" s="141">
        <v>3235.2505</v>
      </c>
      <c r="F30" s="141">
        <v>3221.4717499999997</v>
      </c>
      <c r="G30" s="141">
        <v>3242.0020875</v>
      </c>
      <c r="H30" s="141">
        <f>AVERAGE(B30:F30)</f>
        <v>3233.37659</v>
      </c>
      <c r="I30" s="149">
        <f t="shared" si="1"/>
        <v>-0.2660546559564825</v>
      </c>
      <c r="J30" s="146">
        <v>3216.68</v>
      </c>
      <c r="K30" s="146">
        <v>3233.4317050000004</v>
      </c>
      <c r="L30" s="146">
        <f>(K30/J30-1)*100</f>
        <v>0.5207762351244316</v>
      </c>
    </row>
    <row r="31" spans="1:12" ht="18">
      <c r="A31" s="139" t="s">
        <v>78</v>
      </c>
      <c r="B31" s="142">
        <v>1364.6473999999998</v>
      </c>
      <c r="C31" s="142">
        <v>1380.0796</v>
      </c>
      <c r="D31" s="142">
        <v>1405.98365</v>
      </c>
      <c r="E31" s="142">
        <v>1412.59745</v>
      </c>
      <c r="F31" s="142">
        <v>1381.1819</v>
      </c>
      <c r="G31" s="142">
        <v>1360.1004125</v>
      </c>
      <c r="H31" s="142">
        <f>AVERAGE(B31:F31)</f>
        <v>1388.898</v>
      </c>
      <c r="I31" s="150">
        <f t="shared" si="1"/>
        <v>2.1173133421132695</v>
      </c>
      <c r="J31" s="147">
        <v>1477.22</v>
      </c>
      <c r="K31" s="147">
        <v>1288.2855675000003</v>
      </c>
      <c r="L31" s="147">
        <f>(K31/J31-1)*100</f>
        <v>-12.789864238231253</v>
      </c>
    </row>
    <row r="32" spans="1:12" ht="18">
      <c r="A32" s="206" t="s">
        <v>55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9 H10:H11 H20:H31 H18 H14:H15 H13 H16: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2019-01-22T14:07:18Z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