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<sst xmlns="http://schemas.openxmlformats.org/spreadsheetml/2006/main" count="176" uniqueCount="84">
  <si>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</si>
  <si>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</si>
  <si>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</si>
  <si>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</si>
  <si>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</si>
  <si>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</si>
  <si>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</si>
  <si>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</si>
  <si>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</si>
  <si>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</si>
  <si>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</si>
  <si>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</si>
  <si>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</si>
  <si>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</si>
  <si>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</si>
  <si>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</si>
  <si>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</si>
  <si>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</si>
  <si>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</si>
  <si>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</si>
  <si>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</si>
  <si>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</si>
  <si>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</si>
  <si>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</si>
  <si>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</si>
  <si>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</si>
  <si>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</si>
  <si>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</si>
  <si>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</si>
  <si>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</si>
  <si>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</si>
  <si>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</si>
  <si>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</si>
  <si>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</si>
  <si>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</si>
  <si>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</si>
  <si>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</si>
  <si>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</si>
  <si>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</si>
  <si>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</si>
  <si>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</si>
  <si>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</si>
  <si>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</si>
  <si>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</si>
  <si>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</si>
  <si>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</si>
  <si>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</si>
  <si>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</si>
  <si>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</si>
  <si>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</si>
  <si>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</si>
  <si>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</si>
  <si>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</si>
  <si>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</si>
  <si>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</si>
  <si>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</si>
  <si>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</si>
  <si>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</si>
  <si>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</si>
  <si>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</si>
  <si>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</si>
  <si>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</si>
  <si>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</si>
  <si>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</si>
  <si>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</si>
  <si>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</si>
  <si>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</si>
  <si>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</si>
  <si>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</si>
  <si>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</si>
  <si>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</si>
  <si>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</si>
  <si>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</si>
  <si>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</si>
  <si>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</si>
  <si>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</si>
  <si>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</si>
  <si>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</si>
  <si>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</si>
  <si>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</si>
  <si>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</si>
  <si>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Febrero</t>
  </si>
  <si>
    <t>Marzo 2019</t>
  </si>
  <si>
    <t>semana del  18 al 24 de marzo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</si>
</sst>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7" t="s">
        <v>47</v>
      </c>
      <c r="B10" s="187"/>
      <c r="C10" s="187"/>
      <c r="D10" s="188"/>
      <c r="E10" s="187"/>
      <c r="F10" s="187"/>
      <c r="G10" s="60"/>
      <c r="H10" s="59"/>
    </row>
    <row r="11" spans="1:8" ht="18">
      <c r="A11" s="189" t="s">
        <v>49</v>
      </c>
      <c r="B11" s="189"/>
      <c r="C11" s="189"/>
      <c r="D11" s="189"/>
      <c r="E11" s="189"/>
      <c r="F11" s="189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4" t="s">
        <v>43</v>
      </c>
      <c r="B13" s="184"/>
      <c r="C13" s="184"/>
      <c r="D13" s="185"/>
      <c r="E13" s="184"/>
      <c r="F13" s="184"/>
      <c r="G13" s="62"/>
      <c r="H13" s="59"/>
    </row>
    <row r="14" spans="1:8" ht="18">
      <c r="A14" s="182" t="s">
        <v>44</v>
      </c>
      <c r="B14" s="182"/>
      <c r="C14" s="182"/>
      <c r="D14" s="183"/>
      <c r="E14" s="182"/>
      <c r="F14" s="182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2" t="s">
        <v>78</v>
      </c>
      <c r="B18" s="182"/>
      <c r="C18" s="182"/>
      <c r="D18" s="183"/>
      <c r="E18" s="182"/>
      <c r="F18" s="182"/>
      <c r="G18" s="65"/>
      <c r="H18" s="59"/>
      <c r="I18" s="59"/>
      <c r="J18" s="59"/>
      <c r="K18" s="59"/>
      <c r="L18" s="59"/>
    </row>
    <row r="19" spans="1:12" ht="18">
      <c r="A19" s="184" t="s">
        <v>79</v>
      </c>
      <c r="B19" s="184"/>
      <c r="C19" s="184"/>
      <c r="D19" s="185"/>
      <c r="E19" s="184"/>
      <c r="F19" s="184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2" t="s">
        <v>45</v>
      </c>
      <c r="B22" s="182"/>
      <c r="C22" s="182"/>
      <c r="D22" s="183"/>
      <c r="E22" s="182"/>
      <c r="F22" s="182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6" t="s">
        <v>0</v>
      </c>
      <c r="B24" s="186"/>
      <c r="C24" s="186"/>
      <c r="D24" s="186"/>
      <c r="E24" s="186"/>
      <c r="F24" s="186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0" t="s">
        <v>48</v>
      </c>
      <c r="C36" s="180"/>
      <c r="D36" s="180"/>
    </row>
    <row r="37" spans="2:4" ht="18">
      <c r="B37" s="180" t="s">
        <v>58</v>
      </c>
      <c r="C37" s="180"/>
      <c r="D37" s="12"/>
    </row>
    <row r="38" spans="2:4" ht="18">
      <c r="B38" s="180" t="s">
        <v>59</v>
      </c>
      <c r="C38" s="180"/>
      <c r="D38" s="12"/>
    </row>
    <row r="39" spans="2:4" ht="18">
      <c r="B39" s="181" t="s">
        <v>46</v>
      </c>
      <c r="C39" s="18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82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81</v>
      </c>
      <c r="K3" s="195"/>
      <c r="L3" s="195"/>
      <c r="M3" s="4"/>
      <c r="N3" s="4"/>
      <c r="O3" s="4"/>
    </row>
    <row r="4" spans="1:15" ht="15.75">
      <c r="A4" s="191"/>
      <c r="B4" s="46">
        <v>18</v>
      </c>
      <c r="C4" s="46">
        <v>19</v>
      </c>
      <c r="D4" s="46">
        <v>20</v>
      </c>
      <c r="E4" s="46">
        <v>21</v>
      </c>
      <c r="F4" s="46">
        <v>22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233</v>
      </c>
      <c r="C6" s="96">
        <v>232</v>
      </c>
      <c r="D6" s="88">
        <v>230</v>
      </c>
      <c r="E6" s="88">
        <v>228</v>
      </c>
      <c r="F6" s="88">
        <v>226</v>
      </c>
      <c r="G6" s="88">
        <v>233.6</v>
      </c>
      <c r="H6" s="96">
        <f>AVERAGE(B6:F6)</f>
        <v>229.8</v>
      </c>
      <c r="I6" s="96">
        <f>(H6/G6-1)*100</f>
        <v>-1.6267123287671215</v>
      </c>
      <c r="J6" s="157">
        <v>188.33</v>
      </c>
      <c r="K6" s="148">
        <v>243.95</v>
      </c>
      <c r="L6" s="96">
        <f>(K6/J6-1)*100</f>
        <v>29.53326607550575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/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211.9</v>
      </c>
      <c r="C10" s="96">
        <v>211.8</v>
      </c>
      <c r="D10" s="96">
        <v>214.8</v>
      </c>
      <c r="E10" s="96">
        <v>215.5</v>
      </c>
      <c r="F10" s="88">
        <v>215.3</v>
      </c>
      <c r="G10" s="29">
        <v>208.94</v>
      </c>
      <c r="H10" s="96">
        <f aca="true" t="shared" si="0" ref="H10:H24">AVERAGE(B10:F10)</f>
        <v>213.85999999999999</v>
      </c>
      <c r="I10" s="96">
        <f aca="true" t="shared" si="1" ref="I10:I24">(H10/G10-1)*100</f>
        <v>2.354742988417713</v>
      </c>
      <c r="J10" s="157">
        <v>196.9</v>
      </c>
      <c r="K10" s="148">
        <v>222.59</v>
      </c>
      <c r="L10" s="96">
        <f>(K10/J10-1)*100</f>
        <v>13.047232097511419</v>
      </c>
      <c r="M10" s="4"/>
      <c r="N10" s="4"/>
      <c r="O10" s="4"/>
    </row>
    <row r="11" spans="1:15" ht="15">
      <c r="A11" s="35" t="s">
        <v>14</v>
      </c>
      <c r="B11" s="28">
        <v>222.8</v>
      </c>
      <c r="C11" s="28">
        <v>222.5</v>
      </c>
      <c r="D11" s="28">
        <v>225.6</v>
      </c>
      <c r="E11" s="28">
        <v>226.7</v>
      </c>
      <c r="F11" s="28">
        <v>225.9</v>
      </c>
      <c r="G11" s="28">
        <v>224.4</v>
      </c>
      <c r="H11" s="177">
        <f t="shared" si="0"/>
        <v>224.7</v>
      </c>
      <c r="I11" s="177">
        <f t="shared" si="1"/>
        <v>0.13368983957218195</v>
      </c>
      <c r="J11" s="161">
        <v>259.22</v>
      </c>
      <c r="K11" s="150">
        <v>236.79</v>
      </c>
      <c r="L11" s="28">
        <f>(K11/J11-1)*100</f>
        <v>-8.652881722089356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143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224.68956</v>
      </c>
      <c r="C13" s="89">
        <v>224.41397999999998</v>
      </c>
      <c r="D13" s="172">
        <v>227.44536</v>
      </c>
      <c r="E13" s="172">
        <v>228.54767999999999</v>
      </c>
      <c r="F13" s="89">
        <v>227.81279999999998</v>
      </c>
      <c r="G13" s="124">
        <v>226.15931999999998</v>
      </c>
      <c r="H13" s="178">
        <f t="shared" si="0"/>
        <v>226.58187600000002</v>
      </c>
      <c r="I13" s="178">
        <f t="shared" si="1"/>
        <v>0.18683996750610277</v>
      </c>
      <c r="J13" s="163">
        <v>272.3407263157895</v>
      </c>
      <c r="K13" s="151">
        <v>237.7771926315789</v>
      </c>
      <c r="L13" s="89">
        <f>(K13/J13-1)*100</f>
        <v>-12.691283507899886</v>
      </c>
      <c r="M13" s="4"/>
      <c r="N13" s="4"/>
      <c r="O13" s="4"/>
    </row>
    <row r="14" spans="1:15" ht="15">
      <c r="A14" s="36" t="s">
        <v>15</v>
      </c>
      <c r="B14" s="173">
        <v>221.01515999999998</v>
      </c>
      <c r="C14" s="175">
        <v>220.73958</v>
      </c>
      <c r="D14" s="173">
        <v>223.77096</v>
      </c>
      <c r="E14" s="173">
        <v>224.87328</v>
      </c>
      <c r="F14" s="90">
        <v>224.1384</v>
      </c>
      <c r="G14" s="90">
        <v>222.48492000000002</v>
      </c>
      <c r="H14" s="175">
        <f t="shared" si="0"/>
        <v>222.907476</v>
      </c>
      <c r="I14" s="175">
        <f t="shared" si="1"/>
        <v>0.1899256812551542</v>
      </c>
      <c r="J14" s="162">
        <v>241.3017157894737</v>
      </c>
      <c r="K14" s="152">
        <v>234.10279263157895</v>
      </c>
      <c r="L14" s="90">
        <f>(K14/J14-1)*100</f>
        <v>-2.9833700661190177</v>
      </c>
      <c r="M14" s="4"/>
      <c r="N14" s="4"/>
      <c r="O14" s="4"/>
    </row>
    <row r="15" spans="1:15" ht="15">
      <c r="A15" s="37" t="s">
        <v>42</v>
      </c>
      <c r="B15" s="172">
        <v>219.17795999999998</v>
      </c>
      <c r="C15" s="89">
        <v>218.90238</v>
      </c>
      <c r="D15" s="172">
        <v>221.93376</v>
      </c>
      <c r="E15" s="172">
        <v>223.03608</v>
      </c>
      <c r="F15" s="89">
        <v>222.3012</v>
      </c>
      <c r="G15" s="89">
        <v>220.64772</v>
      </c>
      <c r="H15" s="178">
        <f t="shared" si="0"/>
        <v>221.070276</v>
      </c>
      <c r="I15" s="178">
        <f t="shared" si="1"/>
        <v>0.19150707743547102</v>
      </c>
      <c r="J15" s="163">
        <v>225.83055789473678</v>
      </c>
      <c r="K15" s="151">
        <v>231.20195052631578</v>
      </c>
      <c r="L15" s="89">
        <f>(K15/J15-1)*100</f>
        <v>2.378505673303377</v>
      </c>
      <c r="M15" s="4"/>
      <c r="N15" s="4"/>
      <c r="O15" s="4"/>
    </row>
    <row r="16" spans="1:15" ht="15">
      <c r="A16" s="38" t="s">
        <v>65</v>
      </c>
      <c r="B16" s="96">
        <v>257.5754</v>
      </c>
      <c r="C16" s="96">
        <v>257.5754</v>
      </c>
      <c r="D16" s="88">
        <v>257.5754</v>
      </c>
      <c r="E16" s="88">
        <v>257.5754</v>
      </c>
      <c r="F16" s="88">
        <v>257.5754</v>
      </c>
      <c r="G16" s="88">
        <v>254.048</v>
      </c>
      <c r="H16" s="96">
        <f t="shared" si="0"/>
        <v>257.5754</v>
      </c>
      <c r="I16" s="96">
        <f t="shared" si="1"/>
        <v>1.3884777679808558</v>
      </c>
      <c r="J16" s="157">
        <v>252.06</v>
      </c>
      <c r="K16" s="148">
        <v>256.11</v>
      </c>
      <c r="L16" s="88">
        <f>(K16/J16-1)*100</f>
        <v>1.6067602951678195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28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163</v>
      </c>
      <c r="C20" s="96">
        <v>163</v>
      </c>
      <c r="D20" s="88">
        <v>163</v>
      </c>
      <c r="E20" s="88">
        <v>165</v>
      </c>
      <c r="F20" s="88">
        <v>166</v>
      </c>
      <c r="G20" s="88">
        <v>162.2</v>
      </c>
      <c r="H20" s="96">
        <f>AVERAGE(B20:F20)</f>
        <v>164</v>
      </c>
      <c r="I20" s="96">
        <f>(H20/G20-1)*100</f>
        <v>1.1097410604192337</v>
      </c>
      <c r="J20" s="165">
        <v>176.33</v>
      </c>
      <c r="K20" s="155">
        <v>170.25</v>
      </c>
      <c r="L20" s="96">
        <f>(K20/J20-1)*100</f>
        <v>-3.4480803039755092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178.75</v>
      </c>
      <c r="C22" s="96">
        <v>178.65</v>
      </c>
      <c r="D22" s="96">
        <v>178.75</v>
      </c>
      <c r="E22" s="96">
        <v>176.68</v>
      </c>
      <c r="F22" s="88">
        <v>177.47</v>
      </c>
      <c r="G22" s="105">
        <v>176.406</v>
      </c>
      <c r="H22" s="96">
        <f t="shared" si="0"/>
        <v>178.06</v>
      </c>
      <c r="I22" s="96">
        <f t="shared" si="1"/>
        <v>0.9376098318651271</v>
      </c>
      <c r="J22" s="165">
        <v>171.33</v>
      </c>
      <c r="K22" s="155">
        <v>177.51</v>
      </c>
      <c r="L22" s="96">
        <f>(K22/J22-1)*100</f>
        <v>3.6070740675888446</v>
      </c>
      <c r="M22" s="4"/>
      <c r="N22" s="4"/>
      <c r="O22" s="4"/>
    </row>
    <row r="23" spans="1:15" ht="15">
      <c r="A23" s="74" t="s">
        <v>19</v>
      </c>
      <c r="B23" s="28">
        <v>177.75</v>
      </c>
      <c r="C23" s="28">
        <v>177.65</v>
      </c>
      <c r="D23" s="28">
        <v>177.75</v>
      </c>
      <c r="E23" s="28">
        <v>175.68</v>
      </c>
      <c r="F23" s="28">
        <v>176.47</v>
      </c>
      <c r="G23" s="106">
        <v>175.406</v>
      </c>
      <c r="H23" s="177">
        <f t="shared" si="0"/>
        <v>177.06</v>
      </c>
      <c r="I23" s="177">
        <f t="shared" si="1"/>
        <v>0.9429552010763675</v>
      </c>
      <c r="J23" s="166">
        <v>170.33</v>
      </c>
      <c r="K23" s="156">
        <v>176.51</v>
      </c>
      <c r="L23" s="28">
        <f>(K23/J23-1)*100</f>
        <v>3.6282510420947434</v>
      </c>
      <c r="M23" s="4"/>
      <c r="N23" s="4"/>
      <c r="O23" s="4"/>
    </row>
    <row r="24" spans="1:15" ht="15">
      <c r="A24" s="71" t="s">
        <v>66</v>
      </c>
      <c r="B24" s="96">
        <v>236.22550662269174</v>
      </c>
      <c r="C24" s="96">
        <v>237.65851249581118</v>
      </c>
      <c r="D24" s="96">
        <v>241.18591156810524</v>
      </c>
      <c r="E24" s="96">
        <v>244.38261697737175</v>
      </c>
      <c r="F24" s="88">
        <v>247.13839750260146</v>
      </c>
      <c r="G24" s="107">
        <v>234.35157586553555</v>
      </c>
      <c r="H24" s="96">
        <f t="shared" si="0"/>
        <v>241.3181890333163</v>
      </c>
      <c r="I24" s="96">
        <f t="shared" si="1"/>
        <v>2.9727187206020744</v>
      </c>
      <c r="J24" s="164">
        <v>269.3528893575585</v>
      </c>
      <c r="K24" s="167">
        <v>227.31998429379152</v>
      </c>
      <c r="L24" s="96">
        <f>(K24/J24-1)*100</f>
        <v>-15.605143558705059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405</v>
      </c>
      <c r="C26" s="107">
        <v>405</v>
      </c>
      <c r="D26" s="107">
        <v>405</v>
      </c>
      <c r="E26" s="107">
        <v>408</v>
      </c>
      <c r="F26" s="107">
        <v>408</v>
      </c>
      <c r="G26" s="107">
        <v>402</v>
      </c>
      <c r="H26" s="107">
        <f>AVERAGE(B26:F26)</f>
        <v>406.2</v>
      </c>
      <c r="I26" s="96">
        <f aca="true" t="shared" si="2" ref="I26:I31">(H26/G26-1)*100</f>
        <v>1.0447761194029903</v>
      </c>
      <c r="J26" s="164">
        <v>436.3</v>
      </c>
      <c r="K26" s="167">
        <v>410.1</v>
      </c>
      <c r="L26" s="96">
        <f aca="true" t="shared" si="3" ref="L26:L31">(K26/J26-1)*100</f>
        <v>-6.005042402016958</v>
      </c>
      <c r="M26" s="4"/>
      <c r="N26" s="4"/>
      <c r="O26" s="4"/>
    </row>
    <row r="27" spans="1:12" ht="15">
      <c r="A27" s="73" t="s">
        <v>21</v>
      </c>
      <c r="B27" s="91">
        <v>402</v>
      </c>
      <c r="C27" s="91">
        <v>402</v>
      </c>
      <c r="D27" s="91">
        <v>402</v>
      </c>
      <c r="E27" s="91">
        <v>404</v>
      </c>
      <c r="F27" s="91">
        <v>404</v>
      </c>
      <c r="G27" s="91">
        <v>398.4</v>
      </c>
      <c r="H27" s="91">
        <f>AVERAGE(B27:F27)</f>
        <v>402.8</v>
      </c>
      <c r="I27" s="28">
        <f t="shared" si="2"/>
        <v>1.1044176706827447</v>
      </c>
      <c r="J27" s="161">
        <v>429.3</v>
      </c>
      <c r="K27" s="150">
        <v>406.6</v>
      </c>
      <c r="L27" s="28">
        <f t="shared" si="3"/>
        <v>-5.287677614721642</v>
      </c>
    </row>
    <row r="28" spans="1:12" ht="15">
      <c r="A28" s="71" t="s">
        <v>22</v>
      </c>
      <c r="B28" s="107">
        <v>401</v>
      </c>
      <c r="C28" s="107">
        <v>401</v>
      </c>
      <c r="D28" s="107">
        <v>401</v>
      </c>
      <c r="E28" s="107">
        <v>404</v>
      </c>
      <c r="F28" s="107">
        <v>404</v>
      </c>
      <c r="G28" s="107">
        <v>398</v>
      </c>
      <c r="H28" s="107">
        <f>AVERAGE(B28:F28)</f>
        <v>402.2</v>
      </c>
      <c r="I28" s="107">
        <f t="shared" si="2"/>
        <v>1.0552763819095423</v>
      </c>
      <c r="J28" s="164">
        <v>427.1</v>
      </c>
      <c r="K28" s="167">
        <v>405.2</v>
      </c>
      <c r="L28" s="107">
        <f t="shared" si="3"/>
        <v>-5.127604776398975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355</v>
      </c>
      <c r="C30" s="107">
        <v>355</v>
      </c>
      <c r="D30" s="107">
        <v>355</v>
      </c>
      <c r="E30" s="107">
        <v>360</v>
      </c>
      <c r="F30" s="107">
        <v>360</v>
      </c>
      <c r="G30" s="107">
        <v>355</v>
      </c>
      <c r="H30" s="107">
        <f>AVERAGE(B30:F30)</f>
        <v>357</v>
      </c>
      <c r="I30" s="107">
        <f t="shared" si="2"/>
        <v>0.5633802816901401</v>
      </c>
      <c r="J30" s="164">
        <v>427.125</v>
      </c>
      <c r="K30" s="167">
        <v>344.75</v>
      </c>
      <c r="L30" s="107">
        <f t="shared" si="3"/>
        <v>-19.2859233245537</v>
      </c>
    </row>
    <row r="31" spans="1:12" ht="15">
      <c r="A31" s="94" t="s">
        <v>68</v>
      </c>
      <c r="B31" s="84">
        <v>345</v>
      </c>
      <c r="C31" s="84">
        <v>345</v>
      </c>
      <c r="D31" s="84">
        <v>345</v>
      </c>
      <c r="E31" s="84">
        <v>345</v>
      </c>
      <c r="F31" s="84">
        <v>350</v>
      </c>
      <c r="G31" s="84">
        <v>345</v>
      </c>
      <c r="H31" s="125">
        <f>AVERAGE(B31:F31)</f>
        <v>346</v>
      </c>
      <c r="I31" s="84">
        <f t="shared" si="2"/>
        <v>0.28985507246377384</v>
      </c>
      <c r="J31" s="131">
        <v>417.125</v>
      </c>
      <c r="K31" s="168">
        <v>337</v>
      </c>
      <c r="L31" s="84">
        <f t="shared" si="3"/>
        <v>-19.20887024273299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0:H25 H10:H19 H6" formulaRange="1" unlockedFormula="1"/>
    <ignoredError sqref="K25 L20:L26 L6:L10 I26:I31 I25 I10:I19 I21:I24 I20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82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81</v>
      </c>
      <c r="K4" s="203"/>
      <c r="L4" s="204"/>
    </row>
    <row r="5" spans="1:12" ht="15" customHeight="1">
      <c r="A5" s="201"/>
      <c r="B5" s="116">
        <v>18</v>
      </c>
      <c r="C5" s="116">
        <v>19</v>
      </c>
      <c r="D5" s="116">
        <v>20</v>
      </c>
      <c r="E5" s="116">
        <v>21</v>
      </c>
      <c r="F5" s="116">
        <v>22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113">
        <v>191.5253</v>
      </c>
      <c r="C8" s="113">
        <v>188.0806</v>
      </c>
      <c r="D8" s="28">
        <v>189.114</v>
      </c>
      <c r="E8" s="28">
        <v>193.4199</v>
      </c>
      <c r="F8" s="113">
        <v>191.8698</v>
      </c>
      <c r="G8" s="28">
        <v>182.22464000000002</v>
      </c>
      <c r="H8" s="28">
        <f>AVERAGE(B8:F8)</f>
        <v>190.80192000000002</v>
      </c>
      <c r="I8" s="28">
        <f>(H8/G8-1)*100</f>
        <v>4.706981448831504</v>
      </c>
      <c r="J8" s="126">
        <v>183.42</v>
      </c>
      <c r="K8" s="127">
        <v>190.8</v>
      </c>
      <c r="L8" s="28">
        <f>(K8/J8-1)*100</f>
        <v>4.023552502453409</v>
      </c>
    </row>
    <row r="9" spans="1:12" ht="15" customHeight="1">
      <c r="A9" s="34" t="s">
        <v>25</v>
      </c>
      <c r="B9" s="29">
        <v>335</v>
      </c>
      <c r="C9" s="29">
        <v>335</v>
      </c>
      <c r="D9" s="88">
        <v>335</v>
      </c>
      <c r="E9" s="88">
        <v>337</v>
      </c>
      <c r="F9" s="29">
        <v>337</v>
      </c>
      <c r="G9" s="88">
        <v>335.2</v>
      </c>
      <c r="H9" s="88">
        <f>AVERAGE(B9:F9)</f>
        <v>335.8</v>
      </c>
      <c r="I9" s="88">
        <f>(H9/G9-1)*100</f>
        <v>0.17899761336517273</v>
      </c>
      <c r="J9" s="128">
        <v>383.11</v>
      </c>
      <c r="K9" s="128">
        <v>346.65</v>
      </c>
      <c r="L9" s="88">
        <f>(K9/J9-1)*100</f>
        <v>-9.516848946777701</v>
      </c>
    </row>
    <row r="10" spans="1:12" ht="15" customHeight="1">
      <c r="A10" s="51" t="s">
        <v>26</v>
      </c>
      <c r="B10" s="113">
        <v>332.8088</v>
      </c>
      <c r="C10" s="113">
        <v>332.1658</v>
      </c>
      <c r="D10" s="28">
        <v>332.9006</v>
      </c>
      <c r="E10" s="28">
        <v>334.5541</v>
      </c>
      <c r="F10" s="113">
        <v>332.0739</v>
      </c>
      <c r="G10" s="28">
        <v>327.70136</v>
      </c>
      <c r="H10" s="28">
        <f aca="true" t="shared" si="0" ref="H10:H31">AVERAGE(B10:F10)</f>
        <v>332.90064</v>
      </c>
      <c r="I10" s="28">
        <f aca="true" t="shared" si="1" ref="I10:I31">(H10/G10-1)*100</f>
        <v>1.5865909131411504</v>
      </c>
      <c r="J10" s="127">
        <v>371.24</v>
      </c>
      <c r="K10" s="127">
        <v>334.51</v>
      </c>
      <c r="L10" s="28">
        <f>(K10/J10-1)*100</f>
        <v>-9.893869195129845</v>
      </c>
    </row>
    <row r="11" spans="1:12" ht="15" customHeight="1">
      <c r="A11" s="34" t="s">
        <v>50</v>
      </c>
      <c r="B11" s="29">
        <v>349.7862125872028</v>
      </c>
      <c r="C11" s="29">
        <v>347.627600658584</v>
      </c>
      <c r="D11" s="88">
        <v>349.0835336538462</v>
      </c>
      <c r="E11" s="88">
        <v>351.3959771840288</v>
      </c>
      <c r="F11" s="29">
        <v>339.26302414231253</v>
      </c>
      <c r="G11" s="88">
        <v>341.73255210190274</v>
      </c>
      <c r="H11" s="88">
        <f t="shared" si="0"/>
        <v>347.4312696451949</v>
      </c>
      <c r="I11" s="88">
        <f t="shared" si="1"/>
        <v>1.66759575821529</v>
      </c>
      <c r="J11" s="128">
        <v>418.8058761073449</v>
      </c>
      <c r="K11" s="128">
        <v>360.7209437699068</v>
      </c>
      <c r="L11" s="88">
        <f>(K11/J11-1)*100</f>
        <v>-13.869177977471892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135</v>
      </c>
      <c r="C13" s="88">
        <v>135</v>
      </c>
      <c r="D13" s="29">
        <v>135</v>
      </c>
      <c r="E13" s="88">
        <v>135</v>
      </c>
      <c r="F13" s="29">
        <v>135</v>
      </c>
      <c r="G13" s="88">
        <v>135</v>
      </c>
      <c r="H13" s="88">
        <f>AVERAGE(B13:F13)</f>
        <v>135</v>
      </c>
      <c r="I13" s="88">
        <f>(H13/G13-1)*100</f>
        <v>0</v>
      </c>
      <c r="J13" s="108">
        <v>135</v>
      </c>
      <c r="K13" s="108">
        <v>135</v>
      </c>
      <c r="L13" s="88">
        <f aca="true" t="shared" si="2" ref="L13:L22">(K13/J13-1)*100</f>
        <v>0</v>
      </c>
    </row>
    <row r="14" spans="1:12" ht="15" customHeight="1">
      <c r="A14" s="117" t="s">
        <v>28</v>
      </c>
      <c r="B14" s="28">
        <v>649.0401</v>
      </c>
      <c r="C14" s="28">
        <v>644.6309</v>
      </c>
      <c r="D14" s="113">
        <v>628.7576</v>
      </c>
      <c r="E14" s="28">
        <v>625.0098</v>
      </c>
      <c r="F14" s="113">
        <v>615.3094</v>
      </c>
      <c r="G14" s="28">
        <v>654.94852</v>
      </c>
      <c r="H14" s="113">
        <f t="shared" si="0"/>
        <v>632.54956</v>
      </c>
      <c r="I14" s="28">
        <f t="shared" si="1"/>
        <v>-3.4199573426015206</v>
      </c>
      <c r="J14" s="109">
        <v>689.94</v>
      </c>
      <c r="K14" s="109">
        <v>656.92</v>
      </c>
      <c r="L14" s="28">
        <f t="shared" si="2"/>
        <v>-4.785923413630188</v>
      </c>
    </row>
    <row r="15" spans="1:12" ht="15" customHeight="1">
      <c r="A15" s="118" t="s">
        <v>29</v>
      </c>
      <c r="B15" s="88">
        <v>649.0401</v>
      </c>
      <c r="C15" s="88">
        <v>644.6309</v>
      </c>
      <c r="D15" s="29">
        <v>645.2923</v>
      </c>
      <c r="E15" s="88">
        <v>641.5444</v>
      </c>
      <c r="F15" s="29">
        <v>631.8441</v>
      </c>
      <c r="G15" s="88">
        <v>651.99432</v>
      </c>
      <c r="H15" s="29">
        <f t="shared" si="0"/>
        <v>642.47036</v>
      </c>
      <c r="I15" s="88">
        <f t="shared" si="1"/>
        <v>-1.4607427868389977</v>
      </c>
      <c r="J15" s="110">
        <v>709.38</v>
      </c>
      <c r="K15" s="110">
        <v>666.36</v>
      </c>
      <c r="L15" s="88">
        <f t="shared" si="2"/>
        <v>-6.064450647043895</v>
      </c>
    </row>
    <row r="16" spans="1:12" ht="15" customHeight="1">
      <c r="A16" s="117" t="s">
        <v>30</v>
      </c>
      <c r="B16" s="28">
        <v>752.8586</v>
      </c>
      <c r="C16" s="28">
        <v>747.6212</v>
      </c>
      <c r="D16" s="113">
        <v>749.5741</v>
      </c>
      <c r="E16" s="28">
        <v>749.1487</v>
      </c>
      <c r="F16" s="113">
        <v>748.8937</v>
      </c>
      <c r="G16" s="28">
        <v>751.9319600000001</v>
      </c>
      <c r="H16" s="113">
        <f t="shared" si="0"/>
        <v>749.6192599999999</v>
      </c>
      <c r="I16" s="28">
        <f t="shared" si="1"/>
        <v>-0.30756772195188464</v>
      </c>
      <c r="J16" s="109">
        <v>843.33</v>
      </c>
      <c r="K16" s="109">
        <v>772.26</v>
      </c>
      <c r="L16" s="28">
        <f t="shared" si="2"/>
        <v>-8.427306036782756</v>
      </c>
    </row>
    <row r="17" spans="1:12" ht="15" customHeight="1">
      <c r="A17" s="118" t="s">
        <v>31</v>
      </c>
      <c r="B17" s="88">
        <v>657</v>
      </c>
      <c r="C17" s="88">
        <v>653</v>
      </c>
      <c r="D17" s="29">
        <v>653</v>
      </c>
      <c r="E17" s="88">
        <v>649</v>
      </c>
      <c r="F17" s="29">
        <v>640</v>
      </c>
      <c r="G17" s="88">
        <v>660.8</v>
      </c>
      <c r="H17" s="88">
        <f>AVERAGE(B17:F17)</f>
        <v>650.4</v>
      </c>
      <c r="I17" s="88">
        <f>(H17/G17-1)*100</f>
        <v>-1.573849878934619</v>
      </c>
      <c r="J17" s="110">
        <v>753.78</v>
      </c>
      <c r="K17" s="110">
        <v>692.2</v>
      </c>
      <c r="L17" s="88">
        <f t="shared" si="2"/>
        <v>-8.169492424845437</v>
      </c>
    </row>
    <row r="18" spans="1:12" ht="15" customHeight="1">
      <c r="A18" s="117" t="s">
        <v>32</v>
      </c>
      <c r="B18" s="28">
        <v>695</v>
      </c>
      <c r="C18" s="28">
        <v>695</v>
      </c>
      <c r="D18" s="113">
        <v>695</v>
      </c>
      <c r="E18" s="28">
        <v>700</v>
      </c>
      <c r="F18" s="113">
        <v>695</v>
      </c>
      <c r="G18" s="28">
        <v>704</v>
      </c>
      <c r="H18" s="113">
        <f t="shared" si="0"/>
        <v>696</v>
      </c>
      <c r="I18" s="28">
        <f t="shared" si="1"/>
        <v>-1.1363636363636354</v>
      </c>
      <c r="J18" s="109">
        <v>792.75</v>
      </c>
      <c r="K18" s="109">
        <v>705.25</v>
      </c>
      <c r="L18" s="28">
        <f t="shared" si="2"/>
        <v>-11.037527593818986</v>
      </c>
    </row>
    <row r="19" spans="1:12" ht="15" customHeight="1">
      <c r="A19" s="118" t="s">
        <v>33</v>
      </c>
      <c r="B19" s="88">
        <v>642</v>
      </c>
      <c r="C19" s="88">
        <v>642</v>
      </c>
      <c r="D19" s="29">
        <v>642</v>
      </c>
      <c r="E19" s="88">
        <v>642</v>
      </c>
      <c r="F19" s="29">
        <v>642</v>
      </c>
      <c r="G19" s="88">
        <v>647</v>
      </c>
      <c r="H19" s="88">
        <f>AVERAGE(B19:F19)</f>
        <v>642</v>
      </c>
      <c r="I19" s="88">
        <f>(H19/G19-1)*100</f>
        <v>-0.7727975270479082</v>
      </c>
      <c r="J19" s="110">
        <v>737.56</v>
      </c>
      <c r="K19" s="110">
        <v>653.3</v>
      </c>
      <c r="L19" s="88">
        <f t="shared" si="2"/>
        <v>-11.424155322956775</v>
      </c>
    </row>
    <row r="20" spans="1:12" ht="15" customHeight="1">
      <c r="A20" s="117" t="s">
        <v>34</v>
      </c>
      <c r="B20" s="28">
        <v>815.1251</v>
      </c>
      <c r="C20" s="28">
        <v>815.5868</v>
      </c>
      <c r="D20" s="113">
        <v>810.9029</v>
      </c>
      <c r="E20" s="28">
        <v>811.5778</v>
      </c>
      <c r="F20" s="113">
        <v>798.8199</v>
      </c>
      <c r="G20" s="28">
        <v>812.80178</v>
      </c>
      <c r="H20" s="113">
        <f t="shared" si="0"/>
        <v>810.4025</v>
      </c>
      <c r="I20" s="28">
        <f t="shared" si="1"/>
        <v>-0.2951863614275019</v>
      </c>
      <c r="J20" s="109">
        <v>827.25</v>
      </c>
      <c r="K20" s="109">
        <v>829.11</v>
      </c>
      <c r="L20" s="28">
        <f t="shared" si="2"/>
        <v>0.22484134179510118</v>
      </c>
    </row>
    <row r="21" spans="1:12" ht="15" customHeight="1">
      <c r="A21" s="118" t="s">
        <v>35</v>
      </c>
      <c r="B21" s="88">
        <v>661.386</v>
      </c>
      <c r="C21" s="88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29">
        <f t="shared" si="0"/>
        <v>661.386</v>
      </c>
      <c r="I21" s="88">
        <f t="shared" si="1"/>
        <v>0</v>
      </c>
      <c r="J21" s="110">
        <v>797.14</v>
      </c>
      <c r="K21" s="110">
        <v>661.36</v>
      </c>
      <c r="L21" s="88">
        <f t="shared" si="2"/>
        <v>-17.033394384926105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113">
        <v>903.8942</v>
      </c>
      <c r="E22" s="28">
        <v>903.8942</v>
      </c>
      <c r="F22" s="28">
        <v>903.8942</v>
      </c>
      <c r="G22" s="28">
        <v>899.48496</v>
      </c>
      <c r="H22" s="113">
        <f t="shared" si="0"/>
        <v>903.8942</v>
      </c>
      <c r="I22" s="28">
        <f t="shared" si="1"/>
        <v>0.4901960784313708</v>
      </c>
      <c r="J22" s="109">
        <v>1039.65</v>
      </c>
      <c r="K22" s="130">
        <v>903.89</v>
      </c>
      <c r="L22" s="28">
        <f t="shared" si="2"/>
        <v>-13.058240754099948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280.8686</v>
      </c>
      <c r="C24" s="28">
        <v>287.9234</v>
      </c>
      <c r="D24" s="113">
        <v>286.8211</v>
      </c>
      <c r="E24" s="28">
        <v>286.6006</v>
      </c>
      <c r="F24" s="113">
        <v>281.53</v>
      </c>
      <c r="G24" s="28">
        <v>276.90027999999995</v>
      </c>
      <c r="H24" s="28">
        <f t="shared" si="0"/>
        <v>284.74874</v>
      </c>
      <c r="I24" s="28">
        <f t="shared" si="1"/>
        <v>2.83439944517212</v>
      </c>
      <c r="J24" s="111">
        <v>299.18</v>
      </c>
      <c r="K24" s="28">
        <v>285.56</v>
      </c>
      <c r="L24" s="113">
        <f>(K24/J24-1)*100</f>
        <v>-4.552443345143398</v>
      </c>
    </row>
    <row r="25" spans="1:12" ht="15" customHeight="1">
      <c r="A25" s="118" t="s">
        <v>39</v>
      </c>
      <c r="B25" s="88">
        <v>346.7</v>
      </c>
      <c r="C25" s="88">
        <v>341.8</v>
      </c>
      <c r="D25" s="29">
        <v>338</v>
      </c>
      <c r="E25" s="88">
        <v>335.2</v>
      </c>
      <c r="F25" s="29">
        <v>335.4</v>
      </c>
      <c r="G25" s="88">
        <v>339.88</v>
      </c>
      <c r="H25" s="88">
        <f t="shared" si="0"/>
        <v>339.41999999999996</v>
      </c>
      <c r="I25" s="88">
        <f t="shared" si="1"/>
        <v>-0.13534188537132064</v>
      </c>
      <c r="J25" s="107">
        <v>357.72</v>
      </c>
      <c r="K25" s="107">
        <v>345.14</v>
      </c>
      <c r="L25" s="88">
        <f>(K25/J25-1)*100</f>
        <v>-3.5167169853516866</v>
      </c>
    </row>
    <row r="26" spans="1:12" ht="15" customHeight="1">
      <c r="A26" s="117" t="s">
        <v>40</v>
      </c>
      <c r="B26" s="28">
        <v>283.0732</v>
      </c>
      <c r="C26" s="28">
        <v>281.7504</v>
      </c>
      <c r="D26" s="113">
        <v>280.8686</v>
      </c>
      <c r="E26" s="28">
        <v>275.5775</v>
      </c>
      <c r="F26" s="113">
        <v>277.1207</v>
      </c>
      <c r="G26" s="28">
        <v>272.97601999999995</v>
      </c>
      <c r="H26" s="28">
        <f t="shared" si="0"/>
        <v>279.67807999999997</v>
      </c>
      <c r="I26" s="28">
        <f t="shared" si="1"/>
        <v>2.4551826933369547</v>
      </c>
      <c r="J26" s="112">
        <v>298.49</v>
      </c>
      <c r="K26" s="129">
        <v>285.09</v>
      </c>
      <c r="L26" s="113">
        <f>(K26/J26-1)*100</f>
        <v>-4.4892626218633875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2829.05295</v>
      </c>
      <c r="C29" s="88">
        <v>2846.68975</v>
      </c>
      <c r="D29" s="140">
        <v>2856.6104499999997</v>
      </c>
      <c r="E29" s="140">
        <v>2863.7754</v>
      </c>
      <c r="F29" s="140">
        <v>2859.9173499999997</v>
      </c>
      <c r="G29" s="140">
        <v>2816.70719</v>
      </c>
      <c r="H29" s="88">
        <f t="shared" si="0"/>
        <v>2851.20918</v>
      </c>
      <c r="I29" s="88">
        <f t="shared" si="1"/>
        <v>1.2249050992055643</v>
      </c>
      <c r="J29" s="144">
        <v>2811.5901973684213</v>
      </c>
      <c r="K29" s="144">
        <v>2809.4436131578946</v>
      </c>
      <c r="L29" s="144">
        <f>(K29/J29-1)*100</f>
        <v>-0.07634769151406706</v>
      </c>
    </row>
    <row r="30" spans="1:12" ht="15" customHeight="1">
      <c r="A30" s="135" t="s">
        <v>76</v>
      </c>
      <c r="B30" s="28">
        <v>3122.8159</v>
      </c>
      <c r="C30" s="28">
        <v>3136.0434999999998</v>
      </c>
      <c r="D30" s="141">
        <v>3136.0434999999998</v>
      </c>
      <c r="E30" s="141">
        <v>3147.61765</v>
      </c>
      <c r="F30" s="141">
        <v>3152.578</v>
      </c>
      <c r="G30" s="141">
        <v>3119.83969</v>
      </c>
      <c r="H30" s="28">
        <f t="shared" si="0"/>
        <v>3139.0197099999996</v>
      </c>
      <c r="I30" s="28">
        <f t="shared" si="1"/>
        <v>0.6147758188177921</v>
      </c>
      <c r="J30" s="145">
        <v>3258.86292631579</v>
      </c>
      <c r="K30" s="145">
        <v>3163.9781026315786</v>
      </c>
      <c r="L30" s="145">
        <f>(K30/J30-1)*100</f>
        <v>-2.911592964466303</v>
      </c>
    </row>
    <row r="31" spans="1:12" ht="18">
      <c r="A31" s="139" t="s">
        <v>77</v>
      </c>
      <c r="B31" s="142">
        <v>1565.81715</v>
      </c>
      <c r="C31" s="142">
        <v>1561.40795</v>
      </c>
      <c r="D31" s="142">
        <v>1627.54595</v>
      </c>
      <c r="E31" s="142">
        <v>1726.75295</v>
      </c>
      <c r="F31" s="142">
        <v>1726.75295</v>
      </c>
      <c r="G31" s="142">
        <v>1431.11609</v>
      </c>
      <c r="H31" s="142">
        <f t="shared" si="0"/>
        <v>1641.65539</v>
      </c>
      <c r="I31" s="142">
        <f t="shared" si="1"/>
        <v>14.711545867673115</v>
      </c>
      <c r="J31" s="146">
        <v>1583.657005263158</v>
      </c>
      <c r="K31" s="146">
        <v>1228.2232710526316</v>
      </c>
      <c r="L31" s="146">
        <f>(K31/J31-1)*100</f>
        <v>-22.443858299446827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9:H31 H20:H26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2019-03-25T00:08:57Z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