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<sst xmlns="http://schemas.openxmlformats.org/spreadsheetml/2006/main" count="218" uniqueCount="85">
  <si>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</si>
  <si>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</si>
  <si>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</si>
  <si>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</si>
  <si>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</si>
  <si>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</si>
  <si>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</si>
  <si>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</si>
  <si>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</si>
  <si>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</si>
  <si>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</si>
  <si>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</si>
  <si>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</si>
  <si>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</si>
  <si>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</si>
  <si>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</si>
  <si>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</si>
  <si>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</si>
  <si>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</si>
  <si>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</si>
  <si>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</si>
  <si>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</si>
  <si>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</si>
  <si>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</si>
  <si>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</si>
  <si>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</si>
  <si>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</si>
  <si>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</si>
  <si>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</si>
  <si>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</si>
  <si>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</si>
  <si>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</si>
  <si>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</si>
  <si>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</si>
  <si>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</si>
  <si>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</si>
  <si>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</si>
  <si>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</si>
  <si>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</si>
  <si>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</si>
  <si>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</si>
  <si>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</si>
  <si>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</si>
  <si>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</si>
  <si>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</si>
  <si>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</si>
  <si>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</si>
  <si>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</si>
  <si>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</si>
  <si>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</si>
  <si>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</si>
  <si>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</si>
  <si>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</si>
  <si>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</si>
  <si>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</si>
  <si>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</si>
  <si>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</si>
  <si>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</si>
  <si>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</si>
  <si>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</si>
  <si>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</si>
  <si>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</si>
  <si>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</si>
  <si>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</si>
  <si>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</si>
  <si>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</si>
  <si>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</si>
  <si>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</si>
  <si>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</si>
  <si>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</si>
  <si>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</si>
  <si>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</si>
  <si>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</si>
  <si>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</si>
  <si>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</si>
  <si>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</si>
  <si>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</si>
  <si>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</si>
  <si>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</si>
  <si>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</si>
  <si>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</si>
  <si>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 2019</t>
  </si>
  <si>
    <t>Marzo</t>
  </si>
  <si>
    <t>semana del  15 al 21 de abril de 2019</t>
  </si>
  <si>
    <t>Nota: jueves 18  feriado nacional en Argentina y viernes 19, en Argentina y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</si>
</sst>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1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4" fontId="26" fillId="58" borderId="38" xfId="0" applyNumberFormat="1" applyFont="1" applyFill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/>
    </xf>
    <xf numFmtId="4" fontId="26" fillId="58" borderId="39" xfId="0" applyNumberFormat="1" applyFont="1" applyFill="1" applyBorder="1" applyAlignment="1">
      <alignment horizontal="center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7" t="s">
        <v>47</v>
      </c>
      <c r="B10" s="187"/>
      <c r="C10" s="187"/>
      <c r="D10" s="188"/>
      <c r="E10" s="187"/>
      <c r="F10" s="187"/>
      <c r="G10" s="60"/>
      <c r="H10" s="59"/>
    </row>
    <row r="11" spans="1:8" ht="18">
      <c r="A11" s="189" t="s">
        <v>49</v>
      </c>
      <c r="B11" s="189"/>
      <c r="C11" s="189"/>
      <c r="D11" s="189"/>
      <c r="E11" s="189"/>
      <c r="F11" s="189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4" t="s">
        <v>43</v>
      </c>
      <c r="B13" s="184"/>
      <c r="C13" s="184"/>
      <c r="D13" s="185"/>
      <c r="E13" s="184"/>
      <c r="F13" s="184"/>
      <c r="G13" s="62"/>
      <c r="H13" s="59"/>
    </row>
    <row r="14" spans="1:8" ht="18">
      <c r="A14" s="182" t="s">
        <v>44</v>
      </c>
      <c r="B14" s="182"/>
      <c r="C14" s="182"/>
      <c r="D14" s="183"/>
      <c r="E14" s="182"/>
      <c r="F14" s="182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2" t="s">
        <v>78</v>
      </c>
      <c r="B18" s="182"/>
      <c r="C18" s="182"/>
      <c r="D18" s="183"/>
      <c r="E18" s="182"/>
      <c r="F18" s="182"/>
      <c r="G18" s="65"/>
      <c r="H18" s="59"/>
      <c r="I18" s="59"/>
      <c r="J18" s="59"/>
      <c r="K18" s="59"/>
      <c r="L18" s="59"/>
    </row>
    <row r="19" spans="1:12" ht="18">
      <c r="A19" s="184" t="s">
        <v>79</v>
      </c>
      <c r="B19" s="184"/>
      <c r="C19" s="184"/>
      <c r="D19" s="185"/>
      <c r="E19" s="184"/>
      <c r="F19" s="184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2" t="s">
        <v>45</v>
      </c>
      <c r="B22" s="182"/>
      <c r="C22" s="182"/>
      <c r="D22" s="183"/>
      <c r="E22" s="182"/>
      <c r="F22" s="182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6" t="s">
        <v>0</v>
      </c>
      <c r="B24" s="186"/>
      <c r="C24" s="186"/>
      <c r="D24" s="186"/>
      <c r="E24" s="186"/>
      <c r="F24" s="186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0" t="s">
        <v>48</v>
      </c>
      <c r="C36" s="180"/>
      <c r="D36" s="180"/>
    </row>
    <row r="37" spans="2:4" ht="18">
      <c r="B37" s="180" t="s">
        <v>58</v>
      </c>
      <c r="C37" s="180"/>
      <c r="D37" s="12"/>
    </row>
    <row r="38" spans="2:4" ht="18">
      <c r="B38" s="180" t="s">
        <v>59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A34" sqref="A34:L3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15</v>
      </c>
      <c r="C4" s="46">
        <v>16</v>
      </c>
      <c r="D4" s="46">
        <v>17</v>
      </c>
      <c r="E4" s="46">
        <v>18</v>
      </c>
      <c r="F4" s="46">
        <v>19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221</v>
      </c>
      <c r="C6" s="96">
        <v>220</v>
      </c>
      <c r="D6" s="88">
        <v>220</v>
      </c>
      <c r="E6" s="27" t="s">
        <v>63</v>
      </c>
      <c r="F6" s="27" t="s">
        <v>63</v>
      </c>
      <c r="G6" s="88">
        <v>221</v>
      </c>
      <c r="H6" s="96">
        <f>AVERAGE(B6:F6)</f>
        <v>220.33333333333334</v>
      </c>
      <c r="I6" s="96">
        <f>(H6/G6-1)*100</f>
        <v>-0.3016591251885359</v>
      </c>
      <c r="J6" s="157">
        <v>211.05</v>
      </c>
      <c r="K6" s="148">
        <v>229.53</v>
      </c>
      <c r="L6" s="96">
        <f>(K6/J6-1)*100</f>
        <v>8.756218905472624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203.7</v>
      </c>
      <c r="C10" s="96">
        <v>198.4</v>
      </c>
      <c r="D10" s="96">
        <v>199.1</v>
      </c>
      <c r="E10" s="96">
        <v>198.1</v>
      </c>
      <c r="F10" s="27" t="s">
        <v>63</v>
      </c>
      <c r="G10" s="29">
        <v>208.14000000000001</v>
      </c>
      <c r="H10" s="96">
        <f aca="true" t="shared" si="0" ref="H10:H24">AVERAGE(B10:F10)</f>
        <v>199.82500000000002</v>
      </c>
      <c r="I10" s="96">
        <f aca="true" t="shared" si="1" ref="I10:I24">(H10/G10-1)*100</f>
        <v>-3.994907273950221</v>
      </c>
      <c r="J10" s="157">
        <v>207.81</v>
      </c>
      <c r="K10" s="148">
        <v>211.27</v>
      </c>
      <c r="L10" s="96">
        <f>(K10/J10-1)*100</f>
        <v>1.6649824358789367</v>
      </c>
      <c r="M10" s="4"/>
      <c r="N10" s="4"/>
      <c r="O10" s="4"/>
    </row>
    <row r="11" spans="1:15" ht="15">
      <c r="A11" s="35" t="s">
        <v>14</v>
      </c>
      <c r="B11" s="28">
        <v>219.4</v>
      </c>
      <c r="C11" s="28">
        <v>215.7</v>
      </c>
      <c r="D11" s="28">
        <v>216.9</v>
      </c>
      <c r="E11" s="28">
        <v>216.8</v>
      </c>
      <c r="F11" s="92" t="s">
        <v>63</v>
      </c>
      <c r="G11" s="28">
        <v>220.42</v>
      </c>
      <c r="H11" s="177">
        <f t="shared" si="0"/>
        <v>217.2</v>
      </c>
      <c r="I11" s="177">
        <f t="shared" si="1"/>
        <v>-1.4608474730060772</v>
      </c>
      <c r="J11" s="161">
        <v>262.2</v>
      </c>
      <c r="K11" s="150">
        <v>224.43</v>
      </c>
      <c r="L11" s="28">
        <f>(K11/J11-1)*100</f>
        <v>-14.40503432494279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223.12794</v>
      </c>
      <c r="C13" s="89">
        <v>219.36168</v>
      </c>
      <c r="D13" s="172">
        <v>220.64772</v>
      </c>
      <c r="E13" s="172">
        <v>220.464</v>
      </c>
      <c r="F13" s="208" t="s">
        <v>63</v>
      </c>
      <c r="G13" s="124">
        <v>222.30119999999997</v>
      </c>
      <c r="H13" s="178">
        <f t="shared" si="0"/>
        <v>220.90033499999998</v>
      </c>
      <c r="I13" s="178">
        <f t="shared" si="1"/>
        <v>-0.6301652892561904</v>
      </c>
      <c r="J13" s="163">
        <v>275.26</v>
      </c>
      <c r="K13" s="151">
        <v>226.26867714285717</v>
      </c>
      <c r="L13" s="89">
        <f>(K13/J13-1)*100</f>
        <v>-17.798199105261503</v>
      </c>
      <c r="M13" s="4"/>
      <c r="N13" s="4"/>
      <c r="O13" s="4"/>
    </row>
    <row r="14" spans="1:15" ht="15">
      <c r="A14" s="36" t="s">
        <v>15</v>
      </c>
      <c r="B14" s="173">
        <v>219.45354</v>
      </c>
      <c r="C14" s="175">
        <v>215.68728</v>
      </c>
      <c r="D14" s="173">
        <v>216.97332</v>
      </c>
      <c r="E14" s="173">
        <v>216.7896</v>
      </c>
      <c r="F14" s="209" t="s">
        <v>63</v>
      </c>
      <c r="G14" s="90">
        <v>218.6268</v>
      </c>
      <c r="H14" s="175">
        <f t="shared" si="0"/>
        <v>217.225935</v>
      </c>
      <c r="I14" s="175">
        <f t="shared" si="1"/>
        <v>-0.6407563025210172</v>
      </c>
      <c r="J14" s="162">
        <v>246.65</v>
      </c>
      <c r="K14" s="152">
        <v>222.59427714285712</v>
      </c>
      <c r="L14" s="90">
        <f>(K14/J14-1)*100</f>
        <v>-9.752979062291868</v>
      </c>
      <c r="M14" s="4"/>
      <c r="N14" s="4"/>
      <c r="O14" s="4"/>
    </row>
    <row r="15" spans="1:15" ht="15">
      <c r="A15" s="37" t="s">
        <v>42</v>
      </c>
      <c r="B15" s="172">
        <v>215.77913999999998</v>
      </c>
      <c r="C15" s="89">
        <v>212.01288</v>
      </c>
      <c r="D15" s="172">
        <v>213.29891999999998</v>
      </c>
      <c r="E15" s="172">
        <v>213.1152</v>
      </c>
      <c r="F15" s="208" t="s">
        <v>63</v>
      </c>
      <c r="G15" s="89">
        <v>214.95239999999998</v>
      </c>
      <c r="H15" s="178">
        <f t="shared" si="0"/>
        <v>213.55153499999997</v>
      </c>
      <c r="I15" s="178">
        <f t="shared" si="1"/>
        <v>-0.6517094017094105</v>
      </c>
      <c r="J15" s="163">
        <v>234.33</v>
      </c>
      <c r="K15" s="151">
        <v>220.75707714285713</v>
      </c>
      <c r="L15" s="89">
        <f>(K15/J15-1)*100</f>
        <v>-5.792225859746036</v>
      </c>
      <c r="M15" s="4"/>
      <c r="N15" s="4"/>
      <c r="O15" s="4"/>
    </row>
    <row r="16" spans="1:15" ht="15">
      <c r="A16" s="38" t="s">
        <v>65</v>
      </c>
      <c r="B16" s="96">
        <v>238.1011</v>
      </c>
      <c r="C16" s="96">
        <v>238.1011</v>
      </c>
      <c r="D16" s="88">
        <v>238.1011</v>
      </c>
      <c r="E16" s="88">
        <v>238.1011</v>
      </c>
      <c r="F16" s="27" t="s">
        <v>63</v>
      </c>
      <c r="G16" s="88">
        <v>236.48438000000002</v>
      </c>
      <c r="H16" s="96">
        <f t="shared" si="0"/>
        <v>238.1011</v>
      </c>
      <c r="I16" s="96">
        <f t="shared" si="1"/>
        <v>0.6836476895429655</v>
      </c>
      <c r="J16" s="157">
        <v>252.5</v>
      </c>
      <c r="K16" s="148">
        <v>256.84</v>
      </c>
      <c r="L16" s="88">
        <f>(K16/J16-1)*100</f>
        <v>1.7188118811880981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63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158</v>
      </c>
      <c r="C20" s="96">
        <v>156</v>
      </c>
      <c r="D20" s="88">
        <v>156</v>
      </c>
      <c r="E20" s="27" t="s">
        <v>63</v>
      </c>
      <c r="F20" s="27" t="s">
        <v>63</v>
      </c>
      <c r="G20" s="88">
        <v>157.8</v>
      </c>
      <c r="H20" s="96">
        <f>AVERAGE(B20:F20)</f>
        <v>156.66666666666666</v>
      </c>
      <c r="I20" s="96">
        <f>(H20/G20-1)*100</f>
        <v>-0.7182087029995898</v>
      </c>
      <c r="J20" s="165">
        <v>187.5</v>
      </c>
      <c r="K20" s="155">
        <v>162.63</v>
      </c>
      <c r="L20" s="96">
        <f>(K20/J20-1)*100</f>
        <v>-13.263999999999998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92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170.18</v>
      </c>
      <c r="C22" s="96">
        <v>168.71</v>
      </c>
      <c r="D22" s="96">
        <v>168.41</v>
      </c>
      <c r="E22" s="96">
        <v>168.51</v>
      </c>
      <c r="F22" s="27" t="s">
        <v>63</v>
      </c>
      <c r="G22" s="105">
        <v>169.398</v>
      </c>
      <c r="H22" s="96">
        <f t="shared" si="0"/>
        <v>168.9525</v>
      </c>
      <c r="I22" s="96">
        <f t="shared" si="1"/>
        <v>-0.2629901179470928</v>
      </c>
      <c r="J22" s="165">
        <v>186.03</v>
      </c>
      <c r="K22" s="155">
        <v>176.89</v>
      </c>
      <c r="L22" s="96">
        <f>(K22/J22-1)*100</f>
        <v>-4.9131860452615195</v>
      </c>
      <c r="M22" s="4"/>
      <c r="N22" s="4"/>
      <c r="O22" s="4"/>
    </row>
    <row r="23" spans="1:15" ht="15">
      <c r="A23" s="74" t="s">
        <v>19</v>
      </c>
      <c r="B23" s="28">
        <v>169.18</v>
      </c>
      <c r="C23" s="28">
        <v>167.71</v>
      </c>
      <c r="D23" s="28">
        <v>167.41</v>
      </c>
      <c r="E23" s="28">
        <v>167.51</v>
      </c>
      <c r="F23" s="92" t="s">
        <v>63</v>
      </c>
      <c r="G23" s="106">
        <v>170.598</v>
      </c>
      <c r="H23" s="177">
        <f t="shared" si="0"/>
        <v>167.9525</v>
      </c>
      <c r="I23" s="177">
        <f t="shared" si="1"/>
        <v>-1.5507215793854723</v>
      </c>
      <c r="J23" s="166">
        <v>185.03</v>
      </c>
      <c r="K23" s="156">
        <v>175.89</v>
      </c>
      <c r="L23" s="28">
        <f>(K23/J23-1)*100</f>
        <v>-4.939739501702434</v>
      </c>
      <c r="M23" s="4"/>
      <c r="N23" s="4"/>
      <c r="O23" s="4"/>
    </row>
    <row r="24" spans="1:15" ht="15">
      <c r="A24" s="71" t="s">
        <v>66</v>
      </c>
      <c r="B24" s="96">
        <v>232.6981075503977</v>
      </c>
      <c r="C24" s="96">
        <v>231.81625778232421</v>
      </c>
      <c r="D24" s="96">
        <v>231.04463923525987</v>
      </c>
      <c r="E24" s="96">
        <v>229.8320958041588</v>
      </c>
      <c r="F24" s="27" t="s">
        <v>63</v>
      </c>
      <c r="G24" s="107">
        <v>227.9140725585989</v>
      </c>
      <c r="H24" s="96">
        <f t="shared" si="0"/>
        <v>231.34777509303515</v>
      </c>
      <c r="I24" s="96">
        <f t="shared" si="1"/>
        <v>1.506577674598586</v>
      </c>
      <c r="J24" s="164">
        <v>271.67</v>
      </c>
      <c r="K24" s="167">
        <v>237.43</v>
      </c>
      <c r="L24" s="96">
        <f>(K24/J24-1)*100</f>
        <v>-12.603526337100156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416</v>
      </c>
      <c r="C26" s="107">
        <v>416</v>
      </c>
      <c r="D26" s="107">
        <v>416</v>
      </c>
      <c r="E26" s="107">
        <v>416</v>
      </c>
      <c r="F26" s="107">
        <v>416</v>
      </c>
      <c r="G26" s="107">
        <v>416.6</v>
      </c>
      <c r="H26" s="107">
        <f>AVERAGE(B26:F26)</f>
        <v>416</v>
      </c>
      <c r="I26" s="96">
        <f aca="true" t="shared" si="2" ref="I26:I31">(H26/G26-1)*100</f>
        <v>-0.1440230436869916</v>
      </c>
      <c r="J26" s="164">
        <v>425.18</v>
      </c>
      <c r="K26" s="167">
        <v>404.52</v>
      </c>
      <c r="L26" s="96">
        <f aca="true" t="shared" si="3" ref="L26:L31">(K26/J26-1)*100</f>
        <v>-4.859118490992054</v>
      </c>
      <c r="M26" s="4"/>
      <c r="N26" s="4"/>
      <c r="O26" s="4"/>
    </row>
    <row r="27" spans="1:12" ht="15">
      <c r="A27" s="73" t="s">
        <v>21</v>
      </c>
      <c r="B27" s="91">
        <v>413</v>
      </c>
      <c r="C27" s="91">
        <v>413</v>
      </c>
      <c r="D27" s="91">
        <v>413</v>
      </c>
      <c r="E27" s="91">
        <v>413</v>
      </c>
      <c r="F27" s="91">
        <v>413</v>
      </c>
      <c r="G27" s="91">
        <v>413</v>
      </c>
      <c r="H27" s="91">
        <f>AVERAGE(B27:F27)</f>
        <v>413</v>
      </c>
      <c r="I27" s="28">
        <f t="shared" si="2"/>
        <v>0</v>
      </c>
      <c r="J27" s="161">
        <v>419.82</v>
      </c>
      <c r="K27" s="150">
        <v>400.95</v>
      </c>
      <c r="L27" s="28">
        <f t="shared" si="3"/>
        <v>-4.4947834786337015</v>
      </c>
    </row>
    <row r="28" spans="1:12" ht="15">
      <c r="A28" s="71" t="s">
        <v>22</v>
      </c>
      <c r="B28" s="107">
        <v>411</v>
      </c>
      <c r="C28" s="107">
        <v>411</v>
      </c>
      <c r="D28" s="107">
        <v>411</v>
      </c>
      <c r="E28" s="107">
        <v>411</v>
      </c>
      <c r="F28" s="107">
        <v>411</v>
      </c>
      <c r="G28" s="107">
        <v>411.6</v>
      </c>
      <c r="H28" s="107">
        <f>AVERAGE(B28:F28)</f>
        <v>411</v>
      </c>
      <c r="I28" s="107">
        <f t="shared" si="2"/>
        <v>-0.1457725947521915</v>
      </c>
      <c r="J28" s="164">
        <v>419.32</v>
      </c>
      <c r="K28" s="167">
        <v>400.05</v>
      </c>
      <c r="L28" s="107">
        <f t="shared" si="3"/>
        <v>-4.595535629113801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360</v>
      </c>
      <c r="C30" s="107">
        <v>360</v>
      </c>
      <c r="D30" s="107">
        <v>360</v>
      </c>
      <c r="E30" s="107">
        <v>360</v>
      </c>
      <c r="F30" s="107">
        <v>360</v>
      </c>
      <c r="G30" s="107">
        <v>360</v>
      </c>
      <c r="H30" s="107">
        <f>AVERAGE(B30:F30)</f>
        <v>360</v>
      </c>
      <c r="I30" s="107">
        <f t="shared" si="2"/>
        <v>0</v>
      </c>
      <c r="J30" s="164">
        <v>415.14</v>
      </c>
      <c r="K30" s="167">
        <v>354.76190476190476</v>
      </c>
      <c r="L30" s="107">
        <f t="shared" si="3"/>
        <v>-14.544032191091016</v>
      </c>
    </row>
    <row r="31" spans="1:12" ht="15">
      <c r="A31" s="94" t="s">
        <v>68</v>
      </c>
      <c r="B31" s="84">
        <v>350</v>
      </c>
      <c r="C31" s="84">
        <v>350</v>
      </c>
      <c r="D31" s="84">
        <v>350</v>
      </c>
      <c r="E31" s="84">
        <v>350</v>
      </c>
      <c r="F31" s="84">
        <v>350</v>
      </c>
      <c r="G31" s="84">
        <v>350</v>
      </c>
      <c r="H31" s="125">
        <f>AVERAGE(B31:F31)</f>
        <v>350</v>
      </c>
      <c r="I31" s="84">
        <f t="shared" si="2"/>
        <v>0</v>
      </c>
      <c r="J31" s="131">
        <v>408.41</v>
      </c>
      <c r="K31" s="168">
        <v>345.23809523809524</v>
      </c>
      <c r="L31" s="84">
        <f t="shared" si="3"/>
        <v>-15.467766401876737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15</v>
      </c>
      <c r="C5" s="116">
        <v>16</v>
      </c>
      <c r="D5" s="116">
        <v>17</v>
      </c>
      <c r="E5" s="116">
        <v>18</v>
      </c>
      <c r="F5" s="116">
        <v>19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199.2759</v>
      </c>
      <c r="C8" s="113">
        <v>203.0651</v>
      </c>
      <c r="D8" s="28">
        <v>206.5098</v>
      </c>
      <c r="E8" s="28">
        <v>201.1705</v>
      </c>
      <c r="F8" s="92" t="s">
        <v>64</v>
      </c>
      <c r="G8" s="28">
        <v>194.97002</v>
      </c>
      <c r="H8" s="28">
        <f>AVERAGE(B8:F8)</f>
        <v>202.50532500000003</v>
      </c>
      <c r="I8" s="28">
        <f>(H8/G8-1)*100</f>
        <v>3.864853170759286</v>
      </c>
      <c r="J8" s="126">
        <v>169.36</v>
      </c>
      <c r="K8" s="127">
        <v>183.51</v>
      </c>
      <c r="L8" s="28">
        <f>(K8/J8-1)*100</f>
        <v>8.354983467170518</v>
      </c>
    </row>
    <row r="9" spans="1:12" ht="15" customHeight="1">
      <c r="A9" s="34" t="s">
        <v>25</v>
      </c>
      <c r="B9" s="29">
        <v>322</v>
      </c>
      <c r="C9" s="88">
        <v>320</v>
      </c>
      <c r="D9" s="88">
        <v>317</v>
      </c>
      <c r="E9" s="27" t="s">
        <v>63</v>
      </c>
      <c r="F9" s="27" t="s">
        <v>64</v>
      </c>
      <c r="G9" s="88">
        <v>322.6</v>
      </c>
      <c r="H9" s="88">
        <f>AVERAGE(B9:F9)</f>
        <v>319.6666666666667</v>
      </c>
      <c r="I9" s="88">
        <f>(H9/G9-1)*100</f>
        <v>-0.9092787766067367</v>
      </c>
      <c r="J9" s="128">
        <v>402.05</v>
      </c>
      <c r="K9" s="128">
        <v>334.89</v>
      </c>
      <c r="L9" s="88">
        <f>(K9/J9-1)*100</f>
        <v>-16.70439000124363</v>
      </c>
    </row>
    <row r="10" spans="1:12" ht="15" customHeight="1">
      <c r="A10" s="51" t="s">
        <v>26</v>
      </c>
      <c r="B10" s="113">
        <v>330.2367</v>
      </c>
      <c r="C10" s="113">
        <v>326.2867</v>
      </c>
      <c r="D10" s="28">
        <v>322.9798</v>
      </c>
      <c r="E10" s="28">
        <v>323.5309</v>
      </c>
      <c r="F10" s="92" t="s">
        <v>64</v>
      </c>
      <c r="G10" s="28">
        <v>329.96114</v>
      </c>
      <c r="H10" s="28">
        <f aca="true" t="shared" si="0" ref="H10:H31">AVERAGE(B10:F10)</f>
        <v>325.758525</v>
      </c>
      <c r="I10" s="28">
        <f aca="true" t="shared" si="1" ref="I10:I31">(H10/G10-1)*100</f>
        <v>-1.2736696812236659</v>
      </c>
      <c r="J10" s="127">
        <v>381.96</v>
      </c>
      <c r="K10" s="127">
        <v>329.4</v>
      </c>
      <c r="L10" s="28">
        <f>(K10/J10-1)*100</f>
        <v>-13.760603204524035</v>
      </c>
    </row>
    <row r="11" spans="1:12" ht="15" customHeight="1">
      <c r="A11" s="34" t="s">
        <v>50</v>
      </c>
      <c r="B11" s="29">
        <v>341.78354458861475</v>
      </c>
      <c r="C11" s="29">
        <v>339.7876794258373</v>
      </c>
      <c r="D11" s="88">
        <v>337.74983157421957</v>
      </c>
      <c r="E11" s="88">
        <v>336.4801078894134</v>
      </c>
      <c r="F11" s="27" t="s">
        <v>64</v>
      </c>
      <c r="G11" s="88">
        <v>341.4440816837933</v>
      </c>
      <c r="H11" s="88">
        <f t="shared" si="0"/>
        <v>338.95029086952127</v>
      </c>
      <c r="I11" s="88">
        <f t="shared" si="1"/>
        <v>-0.7303658045481942</v>
      </c>
      <c r="J11" s="128">
        <v>519.57</v>
      </c>
      <c r="K11" s="128">
        <v>341.88691810361786</v>
      </c>
      <c r="L11" s="88">
        <f>(K11/J11-1)*100</f>
        <v>-34.198102641873504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29">
        <v>130</v>
      </c>
      <c r="E13" s="27" t="s">
        <v>63</v>
      </c>
      <c r="F13" s="27" t="s">
        <v>64</v>
      </c>
      <c r="G13" s="88">
        <v>133</v>
      </c>
      <c r="H13" s="88">
        <f>AVERAGE(B13:F13)</f>
        <v>130</v>
      </c>
      <c r="I13" s="88">
        <f>(H13/G13-1)*100</f>
        <v>-2.2556390977443663</v>
      </c>
      <c r="J13" s="108">
        <v>138.8</v>
      </c>
      <c r="K13" s="108">
        <v>135</v>
      </c>
      <c r="L13" s="88">
        <f aca="true" t="shared" si="2" ref="L13:L22">(K13/J13-1)*100</f>
        <v>-2.737752161383289</v>
      </c>
    </row>
    <row r="14" spans="1:12" ht="15" customHeight="1">
      <c r="A14" s="117" t="s">
        <v>28</v>
      </c>
      <c r="B14" s="28">
        <v>618.6164</v>
      </c>
      <c r="C14" s="28">
        <v>616.6322</v>
      </c>
      <c r="D14" s="113">
        <v>610.9002</v>
      </c>
      <c r="E14" s="28">
        <v>618.3959</v>
      </c>
      <c r="F14" s="92" t="s">
        <v>64</v>
      </c>
      <c r="G14" s="28">
        <v>625.75934</v>
      </c>
      <c r="H14" s="113">
        <f t="shared" si="0"/>
        <v>616.136175</v>
      </c>
      <c r="I14" s="28">
        <f t="shared" si="1"/>
        <v>-1.5378380129332125</v>
      </c>
      <c r="J14" s="109">
        <v>678.46</v>
      </c>
      <c r="K14" s="109">
        <v>636.72</v>
      </c>
      <c r="L14" s="28">
        <f t="shared" si="2"/>
        <v>-6.152168145505998</v>
      </c>
    </row>
    <row r="15" spans="1:12" ht="15" customHeight="1">
      <c r="A15" s="118" t="s">
        <v>29</v>
      </c>
      <c r="B15" s="88">
        <v>635.151</v>
      </c>
      <c r="C15" s="29">
        <v>633.1669</v>
      </c>
      <c r="D15" s="29">
        <v>627.4349</v>
      </c>
      <c r="E15" s="88">
        <v>634.9306</v>
      </c>
      <c r="F15" s="27" t="s">
        <v>64</v>
      </c>
      <c r="G15" s="88">
        <v>638.98706</v>
      </c>
      <c r="H15" s="29">
        <f t="shared" si="0"/>
        <v>632.67085</v>
      </c>
      <c r="I15" s="88">
        <f t="shared" si="1"/>
        <v>-0.9884722861211115</v>
      </c>
      <c r="J15" s="110">
        <v>702.16</v>
      </c>
      <c r="K15" s="110">
        <v>645.25</v>
      </c>
      <c r="L15" s="88">
        <f t="shared" si="2"/>
        <v>-8.104990315597583</v>
      </c>
    </row>
    <row r="16" spans="1:12" ht="15" customHeight="1">
      <c r="A16" s="117" t="s">
        <v>30</v>
      </c>
      <c r="B16" s="28">
        <v>740.0294</v>
      </c>
      <c r="C16" s="113">
        <v>734.5463</v>
      </c>
      <c r="D16" s="113">
        <v>739.2777</v>
      </c>
      <c r="E16" s="28">
        <v>734.1315</v>
      </c>
      <c r="F16" s="92" t="s">
        <v>64</v>
      </c>
      <c r="G16" s="28">
        <v>728.12744</v>
      </c>
      <c r="H16" s="113">
        <f t="shared" si="0"/>
        <v>736.996225</v>
      </c>
      <c r="I16" s="28">
        <f t="shared" si="1"/>
        <v>1.218026476244316</v>
      </c>
      <c r="J16" s="109">
        <v>835.69</v>
      </c>
      <c r="K16" s="109">
        <v>749.47</v>
      </c>
      <c r="L16" s="28">
        <f t="shared" si="2"/>
        <v>-10.31722289365674</v>
      </c>
    </row>
    <row r="17" spans="1:12" ht="15" customHeight="1">
      <c r="A17" s="118" t="s">
        <v>31</v>
      </c>
      <c r="B17" s="88">
        <v>625</v>
      </c>
      <c r="C17" s="29">
        <v>625</v>
      </c>
      <c r="D17" s="29">
        <v>621</v>
      </c>
      <c r="E17" s="27" t="s">
        <v>63</v>
      </c>
      <c r="F17" s="27" t="s">
        <v>64</v>
      </c>
      <c r="G17" s="88">
        <v>631.8</v>
      </c>
      <c r="H17" s="88">
        <f>AVERAGE(B17:F17)</f>
        <v>623.6666666666666</v>
      </c>
      <c r="I17" s="88">
        <f>(H17/G17-1)*100</f>
        <v>-1.2873272132531421</v>
      </c>
      <c r="J17" s="110">
        <v>749.7</v>
      </c>
      <c r="K17" s="110">
        <v>649.47</v>
      </c>
      <c r="L17" s="88">
        <f t="shared" si="2"/>
        <v>-13.369347739095637</v>
      </c>
    </row>
    <row r="18" spans="1:12" ht="15" customHeight="1">
      <c r="A18" s="117" t="s">
        <v>32</v>
      </c>
      <c r="B18" s="28">
        <v>697.5</v>
      </c>
      <c r="C18" s="113">
        <v>700</v>
      </c>
      <c r="D18" s="113">
        <v>710</v>
      </c>
      <c r="E18" s="28">
        <v>710</v>
      </c>
      <c r="F18" s="92" t="s">
        <v>64</v>
      </c>
      <c r="G18" s="28">
        <v>697.5</v>
      </c>
      <c r="H18" s="113">
        <f t="shared" si="0"/>
        <v>704.375</v>
      </c>
      <c r="I18" s="28">
        <f t="shared" si="1"/>
        <v>0.9856630824372825</v>
      </c>
      <c r="J18" s="109">
        <v>788.57</v>
      </c>
      <c r="K18" s="109">
        <v>699.64</v>
      </c>
      <c r="L18" s="28">
        <f t="shared" si="2"/>
        <v>-11.27737550249186</v>
      </c>
    </row>
    <row r="19" spans="1:12" ht="15" customHeight="1">
      <c r="A19" s="118" t="s">
        <v>33</v>
      </c>
      <c r="B19" s="88">
        <v>640</v>
      </c>
      <c r="C19" s="29">
        <v>646</v>
      </c>
      <c r="D19" s="29">
        <v>646</v>
      </c>
      <c r="E19" s="27" t="s">
        <v>63</v>
      </c>
      <c r="F19" s="27" t="s">
        <v>64</v>
      </c>
      <c r="G19" s="88">
        <v>640</v>
      </c>
      <c r="H19" s="88">
        <f>AVERAGE(B19:F19)</f>
        <v>644</v>
      </c>
      <c r="I19" s="88">
        <f>(H19/G19-1)*100</f>
        <v>0.6250000000000089</v>
      </c>
      <c r="J19" s="110">
        <v>738.5</v>
      </c>
      <c r="K19" s="110">
        <v>643.58</v>
      </c>
      <c r="L19" s="88">
        <f t="shared" si="2"/>
        <v>-12.853080568720376</v>
      </c>
    </row>
    <row r="20" spans="1:12" ht="15" customHeight="1">
      <c r="A20" s="117" t="s">
        <v>34</v>
      </c>
      <c r="B20" s="28">
        <v>808.9481</v>
      </c>
      <c r="C20" s="113">
        <v>808.0009</v>
      </c>
      <c r="D20" s="113">
        <v>814.8984</v>
      </c>
      <c r="E20" s="28">
        <v>818.8389</v>
      </c>
      <c r="F20" s="92" t="s">
        <v>64</v>
      </c>
      <c r="G20" s="28">
        <v>795.88764</v>
      </c>
      <c r="H20" s="113">
        <f t="shared" si="0"/>
        <v>812.6715750000001</v>
      </c>
      <c r="I20" s="28">
        <f t="shared" si="1"/>
        <v>2.108832221593504</v>
      </c>
      <c r="J20" s="109">
        <v>799.29</v>
      </c>
      <c r="K20" s="109">
        <v>807.75</v>
      </c>
      <c r="L20" s="28">
        <f t="shared" si="2"/>
        <v>1.0584393649363921</v>
      </c>
    </row>
    <row r="21" spans="1:12" ht="15" customHeight="1">
      <c r="A21" s="118" t="s">
        <v>35</v>
      </c>
      <c r="B21" s="88">
        <v>661.386</v>
      </c>
      <c r="C21" s="29">
        <v>661.386</v>
      </c>
      <c r="D21" s="29">
        <v>661.386</v>
      </c>
      <c r="E21" s="88">
        <v>661.386</v>
      </c>
      <c r="F21" s="27" t="s">
        <v>64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755.87</v>
      </c>
      <c r="K21" s="110">
        <v>664.39</v>
      </c>
      <c r="L21" s="88">
        <f t="shared" si="2"/>
        <v>-12.10261023721011</v>
      </c>
    </row>
    <row r="22" spans="1:12" ht="15" customHeight="1">
      <c r="A22" s="117" t="s">
        <v>36</v>
      </c>
      <c r="B22" s="28">
        <v>903.8942</v>
      </c>
      <c r="C22" s="113">
        <v>903.8942</v>
      </c>
      <c r="D22" s="113">
        <v>903.8942</v>
      </c>
      <c r="E22" s="28">
        <v>903.8942</v>
      </c>
      <c r="F22" s="92" t="s">
        <v>64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998.38</v>
      </c>
      <c r="K22" s="130">
        <v>902.84</v>
      </c>
      <c r="L22" s="28">
        <f t="shared" si="2"/>
        <v>-9.569502594202605</v>
      </c>
    </row>
    <row r="23" spans="1:12" ht="15" customHeight="1">
      <c r="A23" s="119" t="s">
        <v>37</v>
      </c>
      <c r="B23" s="88"/>
      <c r="C23" s="88"/>
      <c r="D23" s="29"/>
      <c r="E23" s="88"/>
      <c r="F23" s="27" t="s">
        <v>64</v>
      </c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279.1049</v>
      </c>
      <c r="C24" s="28">
        <v>283.2937</v>
      </c>
      <c r="D24" s="113">
        <v>280.6481</v>
      </c>
      <c r="E24" s="28">
        <v>277.1207</v>
      </c>
      <c r="F24" s="92" t="s">
        <v>64</v>
      </c>
      <c r="G24" s="28">
        <v>284.52826</v>
      </c>
      <c r="H24" s="28">
        <f t="shared" si="0"/>
        <v>280.04185</v>
      </c>
      <c r="I24" s="28">
        <f t="shared" si="1"/>
        <v>-1.5767888926041973</v>
      </c>
      <c r="J24" s="111">
        <v>289.17</v>
      </c>
      <c r="K24" s="28">
        <v>280.62</v>
      </c>
      <c r="L24" s="113">
        <f>(K24/J24-1)*100</f>
        <v>-2.956738250855906</v>
      </c>
    </row>
    <row r="25" spans="1:12" ht="15" customHeight="1">
      <c r="A25" s="118" t="s">
        <v>39</v>
      </c>
      <c r="B25" s="88">
        <v>329.8</v>
      </c>
      <c r="C25" s="88">
        <v>335.9</v>
      </c>
      <c r="D25" s="29">
        <v>332.4</v>
      </c>
      <c r="E25" s="88">
        <v>338.7</v>
      </c>
      <c r="F25" s="27" t="s">
        <v>64</v>
      </c>
      <c r="G25" s="88">
        <v>326.73999999999995</v>
      </c>
      <c r="H25" s="88">
        <f t="shared" si="0"/>
        <v>334.2</v>
      </c>
      <c r="I25" s="88">
        <f t="shared" si="1"/>
        <v>2.283160923058092</v>
      </c>
      <c r="J25" s="107">
        <v>356.22</v>
      </c>
      <c r="K25" s="107">
        <v>337.36</v>
      </c>
      <c r="L25" s="88">
        <f>(K25/J25-1)*100</f>
        <v>-5.294480938745727</v>
      </c>
    </row>
    <row r="26" spans="1:12" ht="15" customHeight="1">
      <c r="A26" s="117" t="s">
        <v>40</v>
      </c>
      <c r="B26" s="28">
        <v>279.1049</v>
      </c>
      <c r="C26" s="28">
        <v>275.798</v>
      </c>
      <c r="D26" s="113">
        <v>272.2706</v>
      </c>
      <c r="E26" s="28">
        <v>281.3095</v>
      </c>
      <c r="F26" s="92" t="s">
        <v>64</v>
      </c>
      <c r="G26" s="28">
        <v>280.38356000000005</v>
      </c>
      <c r="H26" s="28">
        <f t="shared" si="0"/>
        <v>277.12075000000004</v>
      </c>
      <c r="I26" s="28">
        <f t="shared" si="1"/>
        <v>-1.1636951895467762</v>
      </c>
      <c r="J26" s="112">
        <v>282.76</v>
      </c>
      <c r="K26" s="129">
        <v>275</v>
      </c>
      <c r="L26" s="113">
        <f>(K26/J26-1)*100</f>
        <v>-2.7443768566982607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76" t="s">
        <v>64</v>
      </c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2784.4098</v>
      </c>
      <c r="C29" s="88">
        <v>2803.1489</v>
      </c>
      <c r="D29" s="140">
        <v>2798.18855</v>
      </c>
      <c r="E29" s="140">
        <v>2833.46215</v>
      </c>
      <c r="F29" s="210" t="s">
        <v>64</v>
      </c>
      <c r="G29" s="140">
        <v>2778.34715</v>
      </c>
      <c r="H29" s="88">
        <f t="shared" si="0"/>
        <v>2804.80235</v>
      </c>
      <c r="I29" s="88">
        <f t="shared" si="1"/>
        <v>0.9521920253917848</v>
      </c>
      <c r="J29" s="144">
        <v>2811.5901973684213</v>
      </c>
      <c r="K29" s="144">
        <v>2646.596054761905</v>
      </c>
      <c r="L29" s="144">
        <f>(K29/J29-1)*100</f>
        <v>-5.868356731395153</v>
      </c>
    </row>
    <row r="30" spans="1:12" ht="15" customHeight="1">
      <c r="A30" s="135" t="s">
        <v>76</v>
      </c>
      <c r="B30" s="28">
        <v>3211.55105</v>
      </c>
      <c r="C30" s="28">
        <v>3211.55105</v>
      </c>
      <c r="D30" s="141">
        <v>3203.8349499999995</v>
      </c>
      <c r="E30" s="141">
        <v>3212.1022</v>
      </c>
      <c r="F30" s="211" t="s">
        <v>64</v>
      </c>
      <c r="G30" s="141">
        <v>3213.86588</v>
      </c>
      <c r="H30" s="28">
        <f t="shared" si="0"/>
        <v>3209.7598125</v>
      </c>
      <c r="I30" s="28">
        <f t="shared" si="1"/>
        <v>-0.12776100974070115</v>
      </c>
      <c r="J30" s="145">
        <v>3258.86292631579</v>
      </c>
      <c r="K30" s="145">
        <v>3087.227357142857</v>
      </c>
      <c r="L30" s="145">
        <f>(K30/J30-1)*100</f>
        <v>-5.266731772820243</v>
      </c>
    </row>
    <row r="31" spans="1:12" ht="18">
      <c r="A31" s="139" t="s">
        <v>77</v>
      </c>
      <c r="B31" s="142">
        <v>1985.79345</v>
      </c>
      <c r="C31" s="142">
        <v>1961.5428499999998</v>
      </c>
      <c r="D31" s="142">
        <v>1960.4405499999998</v>
      </c>
      <c r="E31" s="142">
        <v>1988.5492</v>
      </c>
      <c r="F31" s="212" t="s">
        <v>64</v>
      </c>
      <c r="G31" s="142">
        <v>1739.64986</v>
      </c>
      <c r="H31" s="142">
        <f t="shared" si="0"/>
        <v>1974.0815125</v>
      </c>
      <c r="I31" s="142">
        <f t="shared" si="1"/>
        <v>13.47579520973261</v>
      </c>
      <c r="J31" s="146">
        <v>1583.657005263158</v>
      </c>
      <c r="K31" s="146">
        <v>1414.5133523809525</v>
      </c>
      <c r="L31" s="146">
        <f>(K31/J31-1)*100</f>
        <v>-10.680573654526837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29:H31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2019-04-22T15:18:16Z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