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<sst xmlns="http://schemas.openxmlformats.org/spreadsheetml/2006/main" count="180" uniqueCount="86">
  <si>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</si>
  <si>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</si>
  <si>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</si>
  <si>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</si>
  <si>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</si>
  <si>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</si>
  <si>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</si>
  <si>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</si>
  <si>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</si>
  <si>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</si>
  <si>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</si>
  <si>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</si>
  <si>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</si>
  <si>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</si>
  <si>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</si>
  <si>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</si>
  <si>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</si>
  <si>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</si>
  <si>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</si>
  <si>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</si>
  <si>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</si>
  <si>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</si>
  <si>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</si>
  <si>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</si>
  <si>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</si>
  <si>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</si>
  <si>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</si>
  <si>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</si>
  <si>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</si>
  <si>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</si>
  <si>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</si>
  <si>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</si>
  <si>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</si>
  <si>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</si>
  <si>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</si>
  <si>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</si>
  <si>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</si>
  <si>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</si>
  <si>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</si>
  <si>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</si>
  <si>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</si>
  <si>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</si>
  <si>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</si>
  <si>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</si>
  <si>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</si>
  <si>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</si>
  <si>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</si>
  <si>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</si>
  <si>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</si>
  <si>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</si>
  <si>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</si>
  <si>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</si>
  <si>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</si>
  <si>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</si>
  <si>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</si>
  <si>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</si>
  <si>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</si>
  <si>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</si>
  <si>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</si>
  <si>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</si>
  <si>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</si>
  <si>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</si>
  <si>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</si>
  <si>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</si>
  <si>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</si>
  <si>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</si>
  <si>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</si>
  <si>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</si>
  <si>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</si>
  <si>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</si>
  <si>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</si>
  <si>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</si>
  <si>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</si>
  <si>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</si>
  <si>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</si>
  <si>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</si>
  <si>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</si>
  <si>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</si>
  <si>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</si>
  <si>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</si>
  <si>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</si>
  <si>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Julio</t>
  </si>
  <si>
    <t>Agosto 2019</t>
  </si>
  <si>
    <t>semana del 12 al 18 de agosto de 2019</t>
  </si>
  <si>
    <t xml:space="preserve"> -*</t>
  </si>
  <si>
    <t>* La fuente, Thomson Reuters no publicó precios.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</si>
</sst>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77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82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81</v>
      </c>
      <c r="K3" s="194"/>
      <c r="L3" s="194"/>
      <c r="M3" s="4"/>
      <c r="N3" s="4"/>
      <c r="O3" s="4"/>
    </row>
    <row r="4" spans="1:15" ht="15.75">
      <c r="A4" s="190"/>
      <c r="B4" s="45">
        <v>12</v>
      </c>
      <c r="C4" s="45">
        <v>13</v>
      </c>
      <c r="D4" s="45">
        <v>14</v>
      </c>
      <c r="E4" s="45">
        <v>15</v>
      </c>
      <c r="F4" s="45">
        <v>16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239</v>
      </c>
      <c r="D6" s="87">
        <v>239</v>
      </c>
      <c r="E6" s="87">
        <v>238</v>
      </c>
      <c r="F6" s="87">
        <v>237</v>
      </c>
      <c r="G6" s="87">
        <v>245.2</v>
      </c>
      <c r="H6" s="95">
        <f>AVERAGE(B6:F6)</f>
        <v>238.6</v>
      </c>
      <c r="I6" s="95">
        <f>(H6/G6-1)*100</f>
        <v>-2.69168026101142</v>
      </c>
      <c r="J6" s="164">
        <v>243.9</v>
      </c>
      <c r="K6" s="153">
        <v>244</v>
      </c>
      <c r="L6" s="95">
        <f>(K6/J6-1)*100</f>
        <v>0.041000410004099486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208.2</v>
      </c>
      <c r="C10" s="95">
        <v>208.2</v>
      </c>
      <c r="D10" s="95">
        <v>208.9</v>
      </c>
      <c r="E10" s="95">
        <v>207.2</v>
      </c>
      <c r="F10" s="176" t="s">
        <v>84</v>
      </c>
      <c r="G10" s="29">
        <v>214.16</v>
      </c>
      <c r="H10" s="95">
        <f aca="true" t="shared" si="0" ref="H10:H24">AVERAGE(B10:F10)</f>
        <v>208.125</v>
      </c>
      <c r="I10" s="95">
        <f aca="true" t="shared" si="1" ref="I10:I24">(H10/G10-1)*100</f>
        <v>-2.817986552110574</v>
      </c>
      <c r="J10" s="164">
        <v>216.24</v>
      </c>
      <c r="K10" s="153">
        <v>218.72</v>
      </c>
      <c r="L10" s="95">
        <f>(K10/J10-1)*100</f>
        <v>1.146873843877172</v>
      </c>
      <c r="M10" s="4"/>
      <c r="N10" s="4"/>
      <c r="O10" s="4"/>
    </row>
    <row r="11" spans="1:15" ht="15">
      <c r="A11" s="34" t="s">
        <v>14</v>
      </c>
      <c r="B11" s="28">
        <v>206.6</v>
      </c>
      <c r="C11" s="28">
        <v>206.6</v>
      </c>
      <c r="D11" s="28">
        <v>203.8</v>
      </c>
      <c r="E11" s="28">
        <v>205.6</v>
      </c>
      <c r="F11" s="177" t="s">
        <v>84</v>
      </c>
      <c r="G11" s="28">
        <v>216.6</v>
      </c>
      <c r="H11" s="28">
        <f t="shared" si="0"/>
        <v>205.65</v>
      </c>
      <c r="I11" s="28">
        <f t="shared" si="1"/>
        <v>-5.055401662049852</v>
      </c>
      <c r="J11" s="168">
        <v>241.31</v>
      </c>
      <c r="K11" s="155">
        <v>224.94</v>
      </c>
      <c r="L11" s="28">
        <f>(K11/J11-1)*100</f>
        <v>-6.783805064025527</v>
      </c>
      <c r="M11" s="4"/>
      <c r="N11" s="4"/>
      <c r="O11" s="4"/>
    </row>
    <row r="12" spans="1:15" ht="15">
      <c r="A12" s="46" t="s">
        <v>60</v>
      </c>
      <c r="B12" s="96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96" t="s">
        <v>62</v>
      </c>
      <c r="I12" s="96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212.10474</v>
      </c>
      <c r="C13" s="88">
        <v>208.88963999999999</v>
      </c>
      <c r="D13" s="146">
        <v>209.34894</v>
      </c>
      <c r="E13" s="146">
        <v>211.18614</v>
      </c>
      <c r="F13" s="88">
        <v>212.83962</v>
      </c>
      <c r="G13" s="122">
        <v>220.317024</v>
      </c>
      <c r="H13" s="146">
        <f t="shared" si="0"/>
        <v>210.87381599999998</v>
      </c>
      <c r="I13" s="146">
        <f t="shared" si="1"/>
        <v>-4.286190793862588</v>
      </c>
      <c r="J13" s="170">
        <v>247.65018571428573</v>
      </c>
      <c r="K13" s="156">
        <v>231.95485090909088</v>
      </c>
      <c r="L13" s="88">
        <f>(K13/J13-1)*100</f>
        <v>-6.337703628174363</v>
      </c>
      <c r="M13" s="4"/>
      <c r="N13" s="4"/>
      <c r="O13" s="4"/>
    </row>
    <row r="14" spans="1:15" ht="15">
      <c r="A14" s="35" t="s">
        <v>15</v>
      </c>
      <c r="B14" s="147">
        <v>201.08154</v>
      </c>
      <c r="C14" s="149">
        <v>197.86643999999998</v>
      </c>
      <c r="D14" s="147">
        <v>198.32574</v>
      </c>
      <c r="E14" s="147">
        <v>200.16294</v>
      </c>
      <c r="F14" s="89">
        <v>201.81642</v>
      </c>
      <c r="G14" s="89">
        <v>209.293824</v>
      </c>
      <c r="H14" s="147">
        <f t="shared" si="0"/>
        <v>199.85061599999997</v>
      </c>
      <c r="I14" s="147">
        <f t="shared" si="1"/>
        <v>-4.511938202247201</v>
      </c>
      <c r="J14" s="169">
        <v>236.6269857142857</v>
      </c>
      <c r="K14" s="157">
        <v>218.5933963636364</v>
      </c>
      <c r="L14" s="89">
        <f>(K14/J14-1)*100</f>
        <v>-7.621104286230429</v>
      </c>
      <c r="M14" s="4"/>
      <c r="N14" s="4"/>
      <c r="O14" s="4"/>
    </row>
    <row r="15" spans="1:15" ht="15">
      <c r="A15" s="36" t="s">
        <v>42</v>
      </c>
      <c r="B15" s="146">
        <v>195.56994</v>
      </c>
      <c r="C15" s="88">
        <v>192.35484</v>
      </c>
      <c r="D15" s="146">
        <v>192.81413999999998</v>
      </c>
      <c r="E15" s="146">
        <v>194.65134</v>
      </c>
      <c r="F15" s="88">
        <v>196.30482</v>
      </c>
      <c r="G15" s="88">
        <v>203.782224</v>
      </c>
      <c r="H15" s="146">
        <f t="shared" si="0"/>
        <v>194.339016</v>
      </c>
      <c r="I15" s="146">
        <f t="shared" si="1"/>
        <v>-4.6339704291381345</v>
      </c>
      <c r="J15" s="170">
        <v>233.12755714285717</v>
      </c>
      <c r="K15" s="156">
        <v>211.91266909090908</v>
      </c>
      <c r="L15" s="88">
        <f>(K15/J15-1)*100</f>
        <v>-9.100120256889198</v>
      </c>
      <c r="M15" s="4"/>
      <c r="N15" s="4"/>
      <c r="O15" s="4"/>
    </row>
    <row r="16" spans="1:15" ht="15">
      <c r="A16" s="37" t="s">
        <v>64</v>
      </c>
      <c r="B16" s="95">
        <v>213.1152</v>
      </c>
      <c r="C16" s="95">
        <v>213.1152</v>
      </c>
      <c r="D16" s="87">
        <v>203.9292</v>
      </c>
      <c r="E16" s="87">
        <v>203.1943</v>
      </c>
      <c r="F16" s="87">
        <v>204.2966</v>
      </c>
      <c r="G16" s="87">
        <v>213.62962</v>
      </c>
      <c r="H16" s="95">
        <f t="shared" si="0"/>
        <v>207.5301</v>
      </c>
      <c r="I16" s="95">
        <f t="shared" si="1"/>
        <v>-2.8551845947205168</v>
      </c>
      <c r="J16" s="164">
        <v>243.11</v>
      </c>
      <c r="K16" s="153">
        <v>233.32</v>
      </c>
      <c r="L16" s="87">
        <f>(K16/J16-1)*100</f>
        <v>-4.026983669943651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28"/>
      <c r="I17" s="28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63</v>
      </c>
      <c r="C18" s="140" t="s">
        <v>63</v>
      </c>
      <c r="D18" s="140" t="s">
        <v>63</v>
      </c>
      <c r="E18" s="140" t="s">
        <v>63</v>
      </c>
      <c r="F18" s="140" t="s">
        <v>63</v>
      </c>
      <c r="G18" s="140" t="s">
        <v>63</v>
      </c>
      <c r="H18" s="140" t="s">
        <v>63</v>
      </c>
      <c r="I18" s="140" t="s">
        <v>63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157</v>
      </c>
      <c r="C20" s="95">
        <v>150</v>
      </c>
      <c r="D20" s="95">
        <v>149</v>
      </c>
      <c r="E20" s="87">
        <v>147</v>
      </c>
      <c r="F20" s="87">
        <v>151</v>
      </c>
      <c r="G20" s="87">
        <v>163.8</v>
      </c>
      <c r="H20" s="95">
        <f>AVERAGE(B20:F20)</f>
        <v>150.8</v>
      </c>
      <c r="I20" s="95">
        <f>(H20/G20-1)*100</f>
        <v>-7.9365079365079305</v>
      </c>
      <c r="J20" s="172">
        <v>164.57</v>
      </c>
      <c r="K20" s="160">
        <v>175.29</v>
      </c>
      <c r="L20" s="95">
        <f>(K20/J20-1)*100</f>
        <v>6.5139454335541025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182.19</v>
      </c>
      <c r="C22" s="95">
        <v>166.74</v>
      </c>
      <c r="D22" s="95">
        <v>163.98</v>
      </c>
      <c r="E22" s="95">
        <v>164.67</v>
      </c>
      <c r="F22" s="87">
        <v>168.71</v>
      </c>
      <c r="G22" s="104">
        <v>190.438</v>
      </c>
      <c r="H22" s="151">
        <f t="shared" si="0"/>
        <v>169.25799999999998</v>
      </c>
      <c r="I22" s="151">
        <f t="shared" si="1"/>
        <v>-11.121729906846323</v>
      </c>
      <c r="J22" s="172">
        <v>164.0861</v>
      </c>
      <c r="K22" s="160">
        <v>199.08</v>
      </c>
      <c r="L22" s="95">
        <f>(K22/J22-1)*100</f>
        <v>21.326547465019896</v>
      </c>
      <c r="M22" s="4"/>
      <c r="N22" s="4"/>
      <c r="O22" s="4"/>
    </row>
    <row r="23" spans="1:15" ht="15">
      <c r="A23" s="73" t="s">
        <v>19</v>
      </c>
      <c r="B23" s="28">
        <v>181.19</v>
      </c>
      <c r="C23" s="28">
        <v>165.74</v>
      </c>
      <c r="D23" s="28">
        <v>162.98</v>
      </c>
      <c r="E23" s="28">
        <v>163.67</v>
      </c>
      <c r="F23" s="28">
        <v>167.71</v>
      </c>
      <c r="G23" s="105">
        <v>189.438</v>
      </c>
      <c r="H23" s="112">
        <f t="shared" si="0"/>
        <v>168.25799999999998</v>
      </c>
      <c r="I23" s="112">
        <f t="shared" si="1"/>
        <v>-11.180438982675078</v>
      </c>
      <c r="J23" s="173">
        <v>163.0861</v>
      </c>
      <c r="K23" s="161">
        <v>198.08</v>
      </c>
      <c r="L23" s="28">
        <f>(K23/J23-1)*100</f>
        <v>21.45731610480601</v>
      </c>
      <c r="M23" s="4"/>
      <c r="N23" s="4"/>
      <c r="O23" s="4"/>
    </row>
    <row r="24" spans="1:15" ht="15">
      <c r="A24" s="70" t="s">
        <v>65</v>
      </c>
      <c r="B24" s="95">
        <v>255.07504541526305</v>
      </c>
      <c r="C24" s="95">
        <v>252.5397273320517</v>
      </c>
      <c r="D24" s="95">
        <v>253.5318083211344</v>
      </c>
      <c r="E24" s="95">
        <v>249.5634843648036</v>
      </c>
      <c r="F24" s="87">
        <v>246.91793506058306</v>
      </c>
      <c r="G24" s="106">
        <v>250.73193530750095</v>
      </c>
      <c r="H24" s="151">
        <f t="shared" si="0"/>
        <v>251.52560009876714</v>
      </c>
      <c r="I24" s="151">
        <f t="shared" si="1"/>
        <v>0.31653917172251855</v>
      </c>
      <c r="J24" s="171">
        <v>263.8620484614242</v>
      </c>
      <c r="K24" s="162">
        <v>258.98825376108925</v>
      </c>
      <c r="L24" s="95">
        <f>(K24/J24-1)*100</f>
        <v>-1.8470995464311635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430</v>
      </c>
      <c r="C26" s="106">
        <v>430</v>
      </c>
      <c r="D26" s="106">
        <v>430</v>
      </c>
      <c r="E26" s="106">
        <v>429</v>
      </c>
      <c r="F26" s="106">
        <v>429</v>
      </c>
      <c r="G26" s="106">
        <v>424</v>
      </c>
      <c r="H26" s="106">
        <f>AVERAGE(B26:F26)</f>
        <v>429.6</v>
      </c>
      <c r="I26" s="95">
        <f aca="true" t="shared" si="2" ref="I26:I31">(H26/G26-1)*100</f>
        <v>1.3207547169811429</v>
      </c>
      <c r="J26" s="171">
        <v>399.9545</v>
      </c>
      <c r="K26" s="162">
        <v>416</v>
      </c>
      <c r="L26" s="95">
        <f aca="true" t="shared" si="3" ref="L26:L31">(K26/J26-1)*100</f>
        <v>4.011831345815597</v>
      </c>
      <c r="M26" s="4"/>
      <c r="N26" s="4"/>
      <c r="O26" s="4"/>
    </row>
    <row r="27" spans="1:12" ht="15">
      <c r="A27" s="72" t="s">
        <v>21</v>
      </c>
      <c r="B27" s="90">
        <v>427</v>
      </c>
      <c r="C27" s="90">
        <v>427</v>
      </c>
      <c r="D27" s="90">
        <v>427</v>
      </c>
      <c r="E27" s="90">
        <v>426</v>
      </c>
      <c r="F27" s="90">
        <v>426</v>
      </c>
      <c r="G27" s="90">
        <v>420.4</v>
      </c>
      <c r="H27" s="90">
        <f>AVERAGE(B27:F27)</f>
        <v>426.6</v>
      </c>
      <c r="I27" s="28">
        <f t="shared" si="2"/>
        <v>1.4747859181731826</v>
      </c>
      <c r="J27" s="168">
        <v>396.9545</v>
      </c>
      <c r="K27" s="155">
        <v>412.87</v>
      </c>
      <c r="L27" s="28">
        <f t="shared" si="3"/>
        <v>4.009401581289551</v>
      </c>
    </row>
    <row r="28" spans="1:12" ht="15">
      <c r="A28" s="70" t="s">
        <v>22</v>
      </c>
      <c r="B28" s="106">
        <v>425</v>
      </c>
      <c r="C28" s="106">
        <v>425</v>
      </c>
      <c r="D28" s="106">
        <v>425</v>
      </c>
      <c r="E28" s="106">
        <v>424</v>
      </c>
      <c r="F28" s="106">
        <v>424</v>
      </c>
      <c r="G28" s="106">
        <v>419.6</v>
      </c>
      <c r="H28" s="106">
        <f>AVERAGE(B28:F28)</f>
        <v>424.6</v>
      </c>
      <c r="I28" s="106">
        <f t="shared" si="2"/>
        <v>1.1916110581506212</v>
      </c>
      <c r="J28" s="171">
        <v>395.6363</v>
      </c>
      <c r="K28" s="162">
        <v>412.74</v>
      </c>
      <c r="L28" s="106">
        <f t="shared" si="3"/>
        <v>4.3230866328494155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350</v>
      </c>
      <c r="C30" s="106">
        <v>350</v>
      </c>
      <c r="D30" s="106">
        <v>350</v>
      </c>
      <c r="E30" s="106">
        <v>340</v>
      </c>
      <c r="F30" s="106">
        <v>340</v>
      </c>
      <c r="G30" s="106">
        <v>346</v>
      </c>
      <c r="H30" s="106">
        <f>AVERAGE(B30:F30)</f>
        <v>346</v>
      </c>
      <c r="I30" s="106">
        <f t="shared" si="2"/>
        <v>0</v>
      </c>
      <c r="J30" s="171">
        <v>413.1818181818182</v>
      </c>
      <c r="K30" s="162">
        <v>342.5</v>
      </c>
      <c r="L30" s="106">
        <f t="shared" si="3"/>
        <v>-17.106710671067106</v>
      </c>
    </row>
    <row r="31" spans="1:12" ht="15">
      <c r="A31" s="93" t="s">
        <v>67</v>
      </c>
      <c r="B31" s="83">
        <v>340</v>
      </c>
      <c r="C31" s="83">
        <v>340</v>
      </c>
      <c r="D31" s="83">
        <v>340</v>
      </c>
      <c r="E31" s="83">
        <v>340</v>
      </c>
      <c r="F31" s="83">
        <v>335</v>
      </c>
      <c r="G31" s="83">
        <v>340</v>
      </c>
      <c r="H31" s="123">
        <f>AVERAGE(B31:F31)</f>
        <v>339</v>
      </c>
      <c r="I31" s="83">
        <f t="shared" si="2"/>
        <v>-0.2941176470588225</v>
      </c>
      <c r="J31" s="175">
        <v>420.90909090909093</v>
      </c>
      <c r="K31" s="163">
        <v>335.2173913043478</v>
      </c>
      <c r="L31" s="83">
        <f t="shared" si="3"/>
        <v>-20.35871912855668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 t="s">
        <v>85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I24 H10 H16 H6 H20" formulaRange="1" unlockedFormula="1"/>
    <ignoredError sqref="K25 L20:L26 L6:L10 I26:I31 I25 I10 I16 I20 I6" unlockedFormula="1"/>
    <ignoredError sqref="H7:H9 H17:H19 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82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81</v>
      </c>
      <c r="K4" s="202"/>
      <c r="L4" s="203"/>
    </row>
    <row r="5" spans="1:12" ht="15" customHeight="1">
      <c r="A5" s="200"/>
      <c r="B5" s="114">
        <v>12</v>
      </c>
      <c r="C5" s="114">
        <v>13</v>
      </c>
      <c r="D5" s="114">
        <v>14</v>
      </c>
      <c r="E5" s="114">
        <v>15</v>
      </c>
      <c r="F5" s="114">
        <v>16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/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187.2194</v>
      </c>
      <c r="C8" s="28">
        <v>187.2194</v>
      </c>
      <c r="D8" s="112">
        <v>190.6641</v>
      </c>
      <c r="E8" s="28">
        <v>189.2863</v>
      </c>
      <c r="F8" s="28">
        <v>193.0754</v>
      </c>
      <c r="G8" s="28">
        <v>186.01381999999998</v>
      </c>
      <c r="H8" s="28">
        <f>AVERAGE(B8:F8)</f>
        <v>189.49292</v>
      </c>
      <c r="I8" s="28">
        <f>(H8/G8-1)*100</f>
        <v>1.8703449023303786</v>
      </c>
      <c r="J8" s="124">
        <v>166.2231</v>
      </c>
      <c r="K8" s="125">
        <v>187.47</v>
      </c>
      <c r="L8" s="28">
        <f>(K8/J8-1)*100</f>
        <v>12.78215843646282</v>
      </c>
    </row>
    <row r="9" spans="1:12" ht="15" customHeight="1">
      <c r="A9" s="33" t="s">
        <v>25</v>
      </c>
      <c r="B9" s="87">
        <v>349</v>
      </c>
      <c r="C9" s="87">
        <v>353</v>
      </c>
      <c r="D9" s="29">
        <v>349</v>
      </c>
      <c r="E9" s="87">
        <v>347</v>
      </c>
      <c r="F9" s="87">
        <v>349</v>
      </c>
      <c r="G9" s="87">
        <v>345.2</v>
      </c>
      <c r="H9" s="87">
        <f>AVERAGE(B9:F9)</f>
        <v>349.4</v>
      </c>
      <c r="I9" s="87">
        <f>(H9/G9-1)*100</f>
        <v>1.2166859791425289</v>
      </c>
      <c r="J9" s="126">
        <v>379.4285</v>
      </c>
      <c r="K9" s="126">
        <v>341.33</v>
      </c>
      <c r="L9" s="87">
        <f>(K9/J9-1)*100</f>
        <v>-10.041022221577977</v>
      </c>
    </row>
    <row r="10" spans="1:12" ht="15" customHeight="1">
      <c r="A10" s="50" t="s">
        <v>26</v>
      </c>
      <c r="B10" s="28">
        <v>316.5496</v>
      </c>
      <c r="C10" s="28">
        <v>320.4077</v>
      </c>
      <c r="D10" s="112">
        <v>318.0193</v>
      </c>
      <c r="E10" s="28">
        <v>315.2635</v>
      </c>
      <c r="F10" s="28">
        <v>318.6623</v>
      </c>
      <c r="G10" s="28">
        <v>314.93284</v>
      </c>
      <c r="H10" s="28">
        <f aca="true" t="shared" si="0" ref="H10:H31">AVERAGE(B10:F10)</f>
        <v>317.78048</v>
      </c>
      <c r="I10" s="28">
        <f aca="true" t="shared" si="1" ref="I10:I31">(H10/G10-1)*100</f>
        <v>0.9042054807621991</v>
      </c>
      <c r="J10" s="125">
        <v>312.6476</v>
      </c>
      <c r="K10" s="125">
        <v>325.47</v>
      </c>
      <c r="L10" s="28">
        <f>(K10/J10-1)*100</f>
        <v>4.101230906618181</v>
      </c>
    </row>
    <row r="11" spans="1:12" ht="15" customHeight="1">
      <c r="A11" s="33" t="s">
        <v>50</v>
      </c>
      <c r="B11" s="87">
        <v>342.5456197471038</v>
      </c>
      <c r="C11" s="87">
        <v>339.0995618673515</v>
      </c>
      <c r="D11" s="29">
        <v>340.69925836234296</v>
      </c>
      <c r="E11" s="87">
        <v>341.4560314817618</v>
      </c>
      <c r="F11" s="87">
        <v>339.716152286551</v>
      </c>
      <c r="G11" s="87">
        <v>340.03407070225444</v>
      </c>
      <c r="H11" s="87">
        <f>AVERAGE(B11:F11)</f>
        <v>340.7033247490222</v>
      </c>
      <c r="I11" s="87">
        <f>(H11/G11-1)*100</f>
        <v>0.19681970262144244</v>
      </c>
      <c r="J11" s="126">
        <v>379.42643151274643</v>
      </c>
      <c r="K11" s="126">
        <v>326.24352531700896</v>
      </c>
      <c r="L11" s="87">
        <f>(K11/J11-1)*100</f>
        <v>-14.016658244841029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150</v>
      </c>
      <c r="C13" s="87">
        <v>150</v>
      </c>
      <c r="D13" s="29">
        <v>150</v>
      </c>
      <c r="E13" s="87">
        <v>150</v>
      </c>
      <c r="F13" s="87">
        <v>150</v>
      </c>
      <c r="G13" s="87">
        <v>150</v>
      </c>
      <c r="H13" s="87">
        <f>AVERAGE(B13:F13)</f>
        <v>150</v>
      </c>
      <c r="I13" s="29">
        <f>(H13/G13-1)*100</f>
        <v>0</v>
      </c>
      <c r="J13" s="107">
        <v>140</v>
      </c>
      <c r="K13" s="107">
        <v>149.76</v>
      </c>
      <c r="L13" s="87">
        <f aca="true" t="shared" si="2" ref="L13:L22">(K13/J13-1)*100</f>
        <v>6.971428571428562</v>
      </c>
    </row>
    <row r="14" spans="1:12" ht="15" customHeight="1">
      <c r="A14" s="115" t="s">
        <v>28</v>
      </c>
      <c r="B14" s="28">
        <v>653.8903</v>
      </c>
      <c r="C14" s="28">
        <v>643.0877</v>
      </c>
      <c r="D14" s="112">
        <v>643.0877</v>
      </c>
      <c r="E14" s="28">
        <v>640.883</v>
      </c>
      <c r="F14" s="28">
        <v>642.2058</v>
      </c>
      <c r="G14" s="28">
        <v>623.42246</v>
      </c>
      <c r="H14" s="28">
        <f t="shared" si="0"/>
        <v>644.6308999999999</v>
      </c>
      <c r="I14" s="112">
        <f t="shared" si="1"/>
        <v>3.401937106981978</v>
      </c>
      <c r="J14" s="108">
        <v>617.1151</v>
      </c>
      <c r="K14" s="108">
        <v>617.95</v>
      </c>
      <c r="L14" s="28">
        <f t="shared" si="2"/>
        <v>0.1352908071768244</v>
      </c>
    </row>
    <row r="15" spans="1:12" ht="15" customHeight="1">
      <c r="A15" s="116" t="s">
        <v>29</v>
      </c>
      <c r="B15" s="87">
        <v>653.4494</v>
      </c>
      <c r="C15" s="87">
        <v>643.0877</v>
      </c>
      <c r="D15" s="29">
        <v>643.0877</v>
      </c>
      <c r="E15" s="87">
        <v>640.883</v>
      </c>
      <c r="F15" s="87">
        <v>642.2058</v>
      </c>
      <c r="G15" s="87">
        <v>624.65706</v>
      </c>
      <c r="H15" s="87">
        <f t="shared" si="0"/>
        <v>644.54272</v>
      </c>
      <c r="I15" s="29">
        <f t="shared" si="1"/>
        <v>3.18345237305091</v>
      </c>
      <c r="J15" s="109">
        <v>624.3378</v>
      </c>
      <c r="K15" s="109">
        <v>617.24</v>
      </c>
      <c r="L15" s="87">
        <f t="shared" si="2"/>
        <v>-1.1368525179798472</v>
      </c>
    </row>
    <row r="16" spans="1:12" ht="15" customHeight="1">
      <c r="A16" s="115" t="s">
        <v>30</v>
      </c>
      <c r="B16" s="28">
        <v>806.7227</v>
      </c>
      <c r="C16" s="28">
        <v>813.0537</v>
      </c>
      <c r="D16" s="112">
        <v>804.4693</v>
      </c>
      <c r="E16" s="28">
        <v>810.0559</v>
      </c>
      <c r="F16" s="28">
        <v>807.6195</v>
      </c>
      <c r="G16" s="28">
        <v>791.8833000000001</v>
      </c>
      <c r="H16" s="28">
        <f t="shared" si="0"/>
        <v>808.3842200000001</v>
      </c>
      <c r="I16" s="112">
        <f t="shared" si="1"/>
        <v>2.0837565333174712</v>
      </c>
      <c r="J16" s="108">
        <v>779.853</v>
      </c>
      <c r="K16" s="108">
        <v>747.98</v>
      </c>
      <c r="L16" s="28">
        <f t="shared" si="2"/>
        <v>-4.087052303446925</v>
      </c>
    </row>
    <row r="17" spans="1:12" ht="15" customHeight="1">
      <c r="A17" s="116" t="s">
        <v>31</v>
      </c>
      <c r="B17" s="87">
        <v>693</v>
      </c>
      <c r="C17" s="87">
        <v>684</v>
      </c>
      <c r="D17" s="29">
        <v>685</v>
      </c>
      <c r="E17" s="87">
        <v>681</v>
      </c>
      <c r="F17" s="87">
        <v>678</v>
      </c>
      <c r="G17" s="87">
        <v>676.8</v>
      </c>
      <c r="H17" s="87">
        <f>AVERAGE(B17:F17)</f>
        <v>684.2</v>
      </c>
      <c r="I17" s="87">
        <f>(H17/G17-1)*100</f>
        <v>1.0933806146572245</v>
      </c>
      <c r="J17" s="109">
        <v>659.1428</v>
      </c>
      <c r="K17" s="109">
        <v>635.67</v>
      </c>
      <c r="L17" s="87">
        <f t="shared" si="2"/>
        <v>-3.5611099749553565</v>
      </c>
    </row>
    <row r="18" spans="1:12" ht="15" customHeight="1">
      <c r="A18" s="115" t="s">
        <v>32</v>
      </c>
      <c r="B18" s="28">
        <v>770</v>
      </c>
      <c r="C18" s="28">
        <v>770</v>
      </c>
      <c r="D18" s="112">
        <v>765</v>
      </c>
      <c r="E18" s="28">
        <v>762.5</v>
      </c>
      <c r="F18" s="28">
        <v>760</v>
      </c>
      <c r="G18" s="28">
        <v>754.9</v>
      </c>
      <c r="H18" s="28">
        <f t="shared" si="0"/>
        <v>765.5</v>
      </c>
      <c r="I18" s="28">
        <f t="shared" si="1"/>
        <v>1.4041594913233535</v>
      </c>
      <c r="J18" s="108">
        <v>776.25</v>
      </c>
      <c r="K18" s="108">
        <v>760.76</v>
      </c>
      <c r="L18" s="28">
        <f t="shared" si="2"/>
        <v>-1.9954911433172295</v>
      </c>
    </row>
    <row r="19" spans="1:12" ht="15" customHeight="1">
      <c r="A19" s="116" t="s">
        <v>33</v>
      </c>
      <c r="B19" s="87">
        <v>730</v>
      </c>
      <c r="C19" s="87">
        <v>730</v>
      </c>
      <c r="D19" s="29">
        <v>730</v>
      </c>
      <c r="E19" s="87">
        <v>730</v>
      </c>
      <c r="F19" s="87">
        <v>730</v>
      </c>
      <c r="G19" s="87">
        <v>727.2</v>
      </c>
      <c r="H19" s="87">
        <f>AVERAGE(B19:F19)</f>
        <v>730</v>
      </c>
      <c r="I19" s="87">
        <f>(H19/G19-1)*100</f>
        <v>0.38503850385038785</v>
      </c>
      <c r="J19" s="109">
        <v>716.8571</v>
      </c>
      <c r="K19" s="109">
        <v>714.29</v>
      </c>
      <c r="L19" s="87">
        <f t="shared" si="2"/>
        <v>-0.35810484404771303</v>
      </c>
    </row>
    <row r="20" spans="1:12" ht="15" customHeight="1">
      <c r="A20" s="115" t="s">
        <v>34</v>
      </c>
      <c r="B20" s="28">
        <v>856.0224</v>
      </c>
      <c r="C20" s="28">
        <v>861.2762</v>
      </c>
      <c r="D20" s="112">
        <v>865.9218</v>
      </c>
      <c r="E20" s="28">
        <v>871.5084</v>
      </c>
      <c r="F20" s="28">
        <v>880.0267</v>
      </c>
      <c r="G20" s="28">
        <v>857.4082600000002</v>
      </c>
      <c r="H20" s="28">
        <f t="shared" si="0"/>
        <v>866.9511</v>
      </c>
      <c r="I20" s="112">
        <f t="shared" si="1"/>
        <v>1.1129867118378156</v>
      </c>
      <c r="J20" s="108">
        <v>847.9508</v>
      </c>
      <c r="K20" s="108">
        <v>845.15</v>
      </c>
      <c r="L20" s="28">
        <f t="shared" si="2"/>
        <v>-0.33030218262662947</v>
      </c>
    </row>
    <row r="21" spans="1:12" ht="15" customHeight="1">
      <c r="A21" s="116" t="s">
        <v>35</v>
      </c>
      <c r="B21" s="87">
        <v>617.2936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617.2936</v>
      </c>
      <c r="H21" s="29">
        <f t="shared" si="0"/>
        <v>634.93056</v>
      </c>
      <c r="I21" s="29">
        <f t="shared" si="1"/>
        <v>2.857142857142869</v>
      </c>
      <c r="J21" s="109">
        <v>736.9729</v>
      </c>
      <c r="K21" s="109">
        <v>638.34</v>
      </c>
      <c r="L21" s="87">
        <f t="shared" si="2"/>
        <v>-13.383517901404506</v>
      </c>
    </row>
    <row r="22" spans="1:12" ht="15" customHeight="1">
      <c r="A22" s="115" t="s">
        <v>36</v>
      </c>
      <c r="B22" s="28">
        <v>859.8018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855.39256</v>
      </c>
      <c r="H22" s="112">
        <f t="shared" si="0"/>
        <v>877.43876</v>
      </c>
      <c r="I22" s="112">
        <f t="shared" si="1"/>
        <v>2.577319587628857</v>
      </c>
      <c r="J22" s="108">
        <v>979.4811</v>
      </c>
      <c r="K22" s="128">
        <v>880.25</v>
      </c>
      <c r="L22" s="28">
        <f t="shared" si="2"/>
        <v>-10.13098670306144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7"/>
      <c r="I23" s="27"/>
      <c r="J23" s="107"/>
      <c r="K23" s="107"/>
      <c r="L23" s="107"/>
    </row>
    <row r="24" spans="1:12" ht="15" customHeight="1">
      <c r="A24" s="115" t="s">
        <v>38</v>
      </c>
      <c r="B24" s="28">
        <v>278.664</v>
      </c>
      <c r="C24" s="28">
        <v>272.2706</v>
      </c>
      <c r="D24" s="112">
        <v>274.9161</v>
      </c>
      <c r="E24" s="28">
        <v>272.2706</v>
      </c>
      <c r="F24" s="28">
        <v>272.932</v>
      </c>
      <c r="G24" s="28">
        <v>274.03426</v>
      </c>
      <c r="H24" s="28">
        <f t="shared" si="0"/>
        <v>274.21066</v>
      </c>
      <c r="I24" s="28">
        <f t="shared" si="1"/>
        <v>0.06437151325531243</v>
      </c>
      <c r="J24" s="110">
        <v>259.4036</v>
      </c>
      <c r="K24" s="28">
        <v>283.68</v>
      </c>
      <c r="L24" s="112">
        <f>(K24/J24-1)*100</f>
        <v>9.358543983198398</v>
      </c>
    </row>
    <row r="25" spans="1:12" ht="15" customHeight="1">
      <c r="A25" s="116" t="s">
        <v>39</v>
      </c>
      <c r="B25" s="87">
        <v>314</v>
      </c>
      <c r="C25" s="87">
        <v>317.2</v>
      </c>
      <c r="D25" s="29">
        <v>314.7</v>
      </c>
      <c r="E25" s="87">
        <v>313.5</v>
      </c>
      <c r="F25" s="87">
        <v>314.1</v>
      </c>
      <c r="G25" s="87">
        <v>314.18</v>
      </c>
      <c r="H25" s="87">
        <f t="shared" si="0"/>
        <v>314.7</v>
      </c>
      <c r="I25" s="87">
        <f t="shared" si="1"/>
        <v>0.16551021707300606</v>
      </c>
      <c r="J25" s="106">
        <v>331.6454</v>
      </c>
      <c r="K25" s="106">
        <v>317.73</v>
      </c>
      <c r="L25" s="87">
        <f>(K25/J25-1)*100</f>
        <v>-4.195867031473977</v>
      </c>
    </row>
    <row r="26" spans="1:12" ht="15" customHeight="1">
      <c r="A26" s="115" t="s">
        <v>40</v>
      </c>
      <c r="B26" s="28">
        <v>254.8541</v>
      </c>
      <c r="C26" s="28">
        <v>258.3815</v>
      </c>
      <c r="D26" s="112">
        <v>255.9564</v>
      </c>
      <c r="E26" s="28">
        <v>256.3973</v>
      </c>
      <c r="F26" s="28">
        <v>256.6178</v>
      </c>
      <c r="G26" s="28">
        <v>256.52958</v>
      </c>
      <c r="H26" s="28">
        <f t="shared" si="0"/>
        <v>256.44142</v>
      </c>
      <c r="I26" s="28">
        <f t="shared" si="1"/>
        <v>-0.03436640718003092</v>
      </c>
      <c r="J26" s="111">
        <v>245.9306</v>
      </c>
      <c r="K26" s="127">
        <v>267.39</v>
      </c>
      <c r="L26" s="112">
        <f>(K26/J26-1)*100</f>
        <v>8.725795000703451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2315.9323</v>
      </c>
      <c r="C29" s="87">
        <v>2216.7253</v>
      </c>
      <c r="D29" s="137">
        <v>2209.0092</v>
      </c>
      <c r="E29" s="137">
        <v>2209.0092</v>
      </c>
      <c r="F29" s="137">
        <v>2202.9465499999997</v>
      </c>
      <c r="G29" s="137">
        <v>2374.4644299999995</v>
      </c>
      <c r="H29" s="87">
        <f t="shared" si="0"/>
        <v>2230.72451</v>
      </c>
      <c r="I29" s="87">
        <f t="shared" si="1"/>
        <v>-6.05357225755534</v>
      </c>
      <c r="J29" s="141">
        <v>2373.80305</v>
      </c>
      <c r="K29" s="141">
        <v>2371.0472999999997</v>
      </c>
      <c r="L29" s="141">
        <f>(K29/J29-1)*100</f>
        <v>-0.11609008590667269</v>
      </c>
    </row>
    <row r="30" spans="1:12" ht="15" customHeight="1">
      <c r="A30" s="132" t="s">
        <v>75</v>
      </c>
      <c r="B30" s="28">
        <v>2962.9824</v>
      </c>
      <c r="C30" s="28">
        <v>2815.8253499999996</v>
      </c>
      <c r="D30" s="138">
        <v>2964.6358499999997</v>
      </c>
      <c r="E30" s="138">
        <v>2993.29565</v>
      </c>
      <c r="F30" s="138">
        <v>2966.8404499999997</v>
      </c>
      <c r="G30" s="138">
        <v>3081.14896</v>
      </c>
      <c r="H30" s="28">
        <f t="shared" si="0"/>
        <v>2940.7159399999996</v>
      </c>
      <c r="I30" s="28">
        <f t="shared" si="1"/>
        <v>-4.557813394390397</v>
      </c>
      <c r="J30" s="142">
        <v>3292.0189499999997</v>
      </c>
      <c r="K30" s="142">
        <v>3108.961993181819</v>
      </c>
      <c r="L30" s="142">
        <f>(K30/J30-1)*100</f>
        <v>-5.560628890613795</v>
      </c>
    </row>
    <row r="31" spans="1:12" ht="18">
      <c r="A31" s="136" t="s">
        <v>76</v>
      </c>
      <c r="B31" s="139">
        <v>1745.4920499999998</v>
      </c>
      <c r="C31" s="139">
        <v>1741.634</v>
      </c>
      <c r="D31" s="139">
        <v>1750.4524000000001</v>
      </c>
      <c r="E31" s="139">
        <v>1432.99</v>
      </c>
      <c r="F31" s="139">
        <v>1366.8519999999999</v>
      </c>
      <c r="G31" s="139">
        <v>1715.50949</v>
      </c>
      <c r="H31" s="139">
        <f t="shared" si="0"/>
        <v>1607.48409</v>
      </c>
      <c r="I31" s="139">
        <f t="shared" si="1"/>
        <v>-6.296986442202657</v>
      </c>
      <c r="J31" s="143">
        <v>1596.0779095238097</v>
      </c>
      <c r="K31" s="143">
        <v>1724.222670454545</v>
      </c>
      <c r="L31" s="143">
        <f>(K31/J31-1)*100</f>
        <v>8.0287284327472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2 H10 H14:H16 H18 H9 H19 H17 H11 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2019-08-20T16:18:52Z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