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52" activeTab="0"/>
  </bookViews>
  <sheets>
    <sheet name="Portada Ficha Regional" sheetId="1" r:id="rId1"/>
    <sheet name="Economía regional" sheetId="2" r:id="rId2"/>
    <sheet name="Aspectos GyD - Perfil productor" sheetId="3" r:id="rId3"/>
    <sheet name="Cultivos Información Anual" sheetId="4" r:id="rId4"/>
    <sheet name="Ganadería y Riego" sheetId="5" r:id="rId5"/>
    <sheet name="Exportaciones" sheetId="6" r:id="rId6"/>
    <sheet name="Cultivos Información Censal"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5" hidden="1">'[1]Página 7'!#REF!</definedName>
    <definedName name="_Sort" hidden="1">'[1]Página 7'!#REF!</definedName>
    <definedName name="_xlfn.IFERROR" hidden="1">#NAME?</definedName>
    <definedName name="_xlnm.Print_Area" localSheetId="9">'Antecedentes sociales'!$A$1:$G$23</definedName>
    <definedName name="_xlnm.Print_Area" localSheetId="2">'Aspectos GyD - Perfil productor'!$A$1:$I$48</definedName>
    <definedName name="_xlnm.Print_Area" localSheetId="8">'Autoridades'!$A$1:$F$27</definedName>
    <definedName name="_xlnm.Print_Area" localSheetId="3">'Cultivos Información Anual'!$A$1:$F$92</definedName>
    <definedName name="_xlnm.Print_Area" localSheetId="6">'Cultivos Información Censal'!$A$1:$F$112</definedName>
    <definedName name="_xlnm.Print_Area" localSheetId="7">'División Político-Adminisrativa'!$A$1:$E$22</definedName>
    <definedName name="_xlnm.Print_Area" localSheetId="1">'Economía regional'!$A$1:$I$80</definedName>
    <definedName name="_xlnm.Print_Area" localSheetId="5">'Exportaciones'!$B$1:$O$49</definedName>
    <definedName name="_xlnm.Print_Area" localSheetId="4">'Ganadería y Riego'!$A$1:$H$82</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5">OFFSET(#REF!,0,0,COUNTA(#REF!),COUNTA(#REF!))</definedName>
    <definedName name="rangotd">OFFSET(#REF!,0,0,COUNTA(#REF!),COUNTA(#REF!))</definedName>
    <definedName name="sin_transacciones" localSheetId="5">#REF!</definedName>
    <definedName name="sin_transacciones">#REF!</definedName>
  </definedNames>
  <calcPr fullCalcOnLoad="1"/>
</workbook>
</file>

<file path=xl/sharedStrings.xml><?xml version="1.0" encoding="utf-8"?>
<sst xmlns="http://schemas.openxmlformats.org/spreadsheetml/2006/main" count="609" uniqueCount="410">
  <si>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</si>
  <si>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</si>
  <si>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</si>
  <si>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</si>
  <si>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</si>
  <si>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</si>
  <si>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</si>
  <si>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</si>
  <si>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</si>
  <si>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</si>
  <si>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</si>
  <si>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</si>
  <si>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</si>
  <si>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</si>
  <si>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</si>
  <si>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</si>
  <si>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</si>
  <si>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</si>
  <si>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</si>
  <si>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</si>
  <si>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</si>
  <si>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</si>
  <si>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</si>
  <si>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</si>
  <si>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</si>
  <si>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</si>
  <si>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</si>
  <si>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</si>
  <si>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</si>
  <si>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</si>
  <si>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</si>
  <si>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</si>
  <si>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</si>
  <si>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</si>
  <si>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</si>
  <si>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</si>
  <si>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</si>
  <si>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</si>
  <si>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</si>
  <si>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</si>
  <si>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</si>
  <si>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</si>
  <si>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</si>
  <si>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</si>
  <si>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</si>
  <si>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</si>
  <si>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</si>
  <si>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</si>
  <si>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</si>
  <si>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</si>
  <si>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</si>
  <si>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</si>
  <si>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</si>
  <si>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</si>
  <si>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</si>
  <si>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</si>
  <si>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</si>
  <si>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</si>
  <si>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</si>
  <si>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</si>
  <si>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</si>
  <si>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</si>
  <si>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</si>
  <si>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</si>
  <si>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</si>
  <si>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</si>
  <si>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Superficie regional hortícola por especie</t>
  </si>
  <si>
    <t>Región/País</t>
  </si>
  <si>
    <t>DIVISIÓN POLÍTICO-ADMINISTRATIVA</t>
  </si>
  <si>
    <t>Comunas</t>
  </si>
  <si>
    <t>Cultivo/Región</t>
  </si>
  <si>
    <t>Especie/Región</t>
  </si>
  <si>
    <t>Olivo</t>
  </si>
  <si>
    <t>País</t>
  </si>
  <si>
    <t>Cereales</t>
  </si>
  <si>
    <t>Información anual</t>
  </si>
  <si>
    <t>Lechuga</t>
  </si>
  <si>
    <t>Variedades</t>
  </si>
  <si>
    <t>Variedades tintas</t>
  </si>
  <si>
    <t>Variedades blancas</t>
  </si>
  <si>
    <t>PPD</t>
  </si>
  <si>
    <t>IND</t>
  </si>
  <si>
    <t>Coquimbo</t>
  </si>
  <si>
    <t>Nogal</t>
  </si>
  <si>
    <t>Bosque Natural por tipo Forestal, (ha)</t>
  </si>
  <si>
    <t>Esclerófilo</t>
  </si>
  <si>
    <t>Eucaliptus globulus</t>
  </si>
  <si>
    <t>Otras especies</t>
  </si>
  <si>
    <t>Caballares</t>
  </si>
  <si>
    <t>Información Anual</t>
  </si>
  <si>
    <t>Fuente: elaborado por ODEPA con antecedentes del INE.</t>
  </si>
  <si>
    <t>Año</t>
  </si>
  <si>
    <t>Beneficio de ganado bovino: en toneladas de carne en vara</t>
  </si>
  <si>
    <t>PDC</t>
  </si>
  <si>
    <t>Tipo Forestal</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</si>
  <si>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</si>
  <si>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</si>
  <si>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</si>
  <si>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</si>
  <si>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</si>
  <si>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</si>
  <si>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</si>
  <si>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</si>
  <si>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</si>
  <si>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</si>
  <si>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</si>
  <si>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</si>
  <si>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</si>
  <si>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</si>
  <si>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</si>
  <si>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</si>
  <si>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</si>
  <si>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</si>
  <si>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</si>
  <si>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</si>
  <si>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</si>
  <si>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</si>
  <si>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</si>
  <si>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</si>
  <si>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</si>
  <si>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13</t>
  </si>
  <si>
    <t>Siempreverde</t>
  </si>
  <si>
    <t>PRSD</t>
  </si>
  <si>
    <t>Superficie regional frutícola por especie</t>
  </si>
  <si>
    <t>Superficie regional de viñas y parronales por tipo</t>
  </si>
  <si>
    <t>Tipo</t>
  </si>
  <si>
    <t>Tintas</t>
  </si>
  <si>
    <t>Blancas</t>
  </si>
  <si>
    <t>Pisqueras</t>
  </si>
  <si>
    <t>DC</t>
  </si>
  <si>
    <t>de Coquimbo</t>
  </si>
  <si>
    <t>Región de Coquimbo</t>
  </si>
  <si>
    <t>Huertos caseros</t>
  </si>
  <si>
    <r>
      <rPr>
        <b/>
        <sz val="12"/>
        <color indexed="8"/>
        <rFont val="Calibri"/>
        <family val="2"/>
      </rPr>
      <t xml:space="preserve">Hortalizas: </t>
    </r>
    <r>
      <rPr>
        <sz val="12"/>
        <color indexed="8"/>
        <rFont val="Calibri"/>
        <family val="2"/>
      </rPr>
      <t>la Región de Coquimbo es una zona de gran importancia en la conformación de la oferta hortícola de consumo interno a nivel país. Cerca de 11.400 hectáreas que se destinan a este grupo representan el 12% del total de superficie hortícola a nivel nacional. En la tabla de superficie regional hortícola por especie se detallan las principales diez especies hortícolas de la región, según la magnitud de su superficie. Como se observa, la importancia regional respecto del país en algunas especies es sumamente importante y estratégica, lo que es similar para el resto, con excepción de la zanahoria y el choclo. El 88% de la superficie destinada a hortalizas en la región se cultiva en tres comunas: La Serena y Coquimbo, en la provincia de Elqui, y Ovalle, en la provincia de Limarí.</t>
    </r>
  </si>
  <si>
    <t>País(ha)</t>
  </si>
  <si>
    <t>Alcachofa</t>
  </si>
  <si>
    <t>Poroto verde</t>
  </si>
  <si>
    <t>Ají</t>
  </si>
  <si>
    <t>Pimiento</t>
  </si>
  <si>
    <t>Apio</t>
  </si>
  <si>
    <t>Pepino dulce</t>
  </si>
  <si>
    <t>Haba</t>
  </si>
  <si>
    <t>Zanahoria</t>
  </si>
  <si>
    <t>Uva de mesa</t>
  </si>
  <si>
    <t>Palto</t>
  </si>
  <si>
    <t>Clementina</t>
  </si>
  <si>
    <t>Limonero</t>
  </si>
  <si>
    <t>Naranjo</t>
  </si>
  <si>
    <r>
      <rPr>
        <b/>
        <sz val="12"/>
        <rFont val="Calibri"/>
        <family val="2"/>
      </rPr>
      <t xml:space="preserve">Viñas y parronales viníferos: </t>
    </r>
    <r>
      <rPr>
        <sz val="12"/>
        <rFont val="Calibri"/>
        <family val="2"/>
      </rPr>
      <t>la región de Coquimbo tiene el 9,4% de la superficie de viñas del país. A su vez, de la superficie regional en viñas, un 80,3% son viñas pisqueras y el resto viñas viníferas. El 40% de la superficie regional en viñas pisqueras se ubica en la comuna de Ovalle (provincia de Limarí) y otro 40% en las comunas de Salamanca (provincia de Choapa), Monte Patria (provincia de Limarí) y Vicuña (provincia de Elqui). Cabe destacar que la región explica el 93,4% de la superficie pisquera nacional. El detalle se puede encontrar en la tabla de la superficie regional de viñas y parronales por tipo.</t>
    </r>
  </si>
  <si>
    <t>Superficie regional forrajera por especie</t>
  </si>
  <si>
    <t>Acacia saligna</t>
  </si>
  <si>
    <t>Alfalfa</t>
  </si>
  <si>
    <r>
      <rPr>
        <b/>
        <sz val="12"/>
        <rFont val="Calibri"/>
        <family val="2"/>
      </rPr>
      <t>Flores:</t>
    </r>
    <r>
      <rPr>
        <sz val="12"/>
        <rFont val="Calibri"/>
        <family val="2"/>
      </rPr>
      <t xml:space="preserve"> la superficie cultivada con flores en la Región de Coquimbo, a pesar de que es casi insignificante a nivel regional, no lo es en relación a la superficie de flores del país donde asume una participación cercana a 19%. El 75% de la superficie regional con flores se localiza en la comuna de Ovalle, en la provincia de Limarí.</t>
    </r>
  </si>
  <si>
    <t>Mandarino</t>
  </si>
  <si>
    <t>Almendro</t>
  </si>
  <si>
    <t>Chirimoyo</t>
  </si>
  <si>
    <t>Fuente: elaborado por Odepa a partir de información del catastro frutícola para la Región de Coquimbo; Odepa - Ciren.</t>
  </si>
  <si>
    <t>Poroto Verde</t>
  </si>
  <si>
    <t>Repollo</t>
  </si>
  <si>
    <t>Variedades pisqueras</t>
  </si>
  <si>
    <t>Pedro Jimenez</t>
  </si>
  <si>
    <t>Pedro Jimenez - Pedro Ximenez</t>
  </si>
  <si>
    <t>Tintoreras</t>
  </si>
  <si>
    <t>Syrah - Sirah, Shiraz</t>
  </si>
  <si>
    <t>Átriplex</t>
  </si>
  <si>
    <t>Asnales</t>
  </si>
  <si>
    <t>Mulares</t>
  </si>
  <si>
    <t>Limarí</t>
  </si>
  <si>
    <t>Elqui</t>
  </si>
  <si>
    <t>Choapa</t>
  </si>
  <si>
    <t>Ovalle</t>
  </si>
  <si>
    <t>Río Hurtado</t>
  </si>
  <si>
    <t>Punitaqui</t>
  </si>
  <si>
    <t>Monte Patria</t>
  </si>
  <si>
    <t>Combarbalá</t>
  </si>
  <si>
    <t>Provincia: Limarí</t>
  </si>
  <si>
    <t>Provincia: Choapa</t>
  </si>
  <si>
    <t>Illapel</t>
  </si>
  <si>
    <t>Los Vilos</t>
  </si>
  <si>
    <t>Salamanca</t>
  </si>
  <si>
    <t>La Higuera</t>
  </si>
  <si>
    <t>Vicuña</t>
  </si>
  <si>
    <t>La Serena</t>
  </si>
  <si>
    <t>Andacollo</t>
  </si>
  <si>
    <t>Paiguano</t>
  </si>
  <si>
    <t>Provincia: Elqui</t>
  </si>
  <si>
    <t>Juan Carlos Alfaro Aravena</t>
  </si>
  <si>
    <t>Yerko Galleguillos Ossandón</t>
  </si>
  <si>
    <t>Paihuano</t>
  </si>
  <si>
    <t>Rafael Vera Castillo</t>
  </si>
  <si>
    <t>Denis Cortés Vargas</t>
  </si>
  <si>
    <t>Canela</t>
  </si>
  <si>
    <t>Manuel Marcarian julio</t>
  </si>
  <si>
    <t>Pedro Castillo Díaz</t>
  </si>
  <si>
    <t>Gary Valenzuela Rojas</t>
  </si>
  <si>
    <t>Roberto Jacob Jure</t>
  </si>
  <si>
    <t>PC</t>
  </si>
  <si>
    <t>Adriana Muñoz D´albora</t>
  </si>
  <si>
    <t>Jorge Pizarro Soto</t>
  </si>
  <si>
    <t>* No se considera en el cálculo el Territorio Antártico Chileno.</t>
  </si>
  <si>
    <t>Tipo/Región</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</si>
  <si>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</si>
  <si>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</si>
  <si>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</si>
  <si>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</si>
  <si>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</si>
  <si>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</si>
  <si>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</si>
  <si>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</si>
  <si>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</si>
  <si>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</si>
  <si>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</si>
  <si>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</si>
  <si>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</si>
  <si>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</si>
  <si>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</si>
  <si>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</si>
  <si>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</si>
  <si>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</si>
  <si>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</si>
  <si>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</si>
  <si>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</si>
  <si>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</si>
  <si>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</si>
  <si>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</si>
  <si>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</si>
  <si>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</si>
  <si>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</si>
  <si>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Total Regiones por actividad</t>
  </si>
  <si>
    <t>Fuente: Superintendencia de Bancos e Instituciones Financieras Chile, información financiera, productos.</t>
  </si>
  <si>
    <t>3-4</t>
  </si>
  <si>
    <t>5</t>
  </si>
  <si>
    <t>6-7</t>
  </si>
  <si>
    <t>8-9</t>
  </si>
  <si>
    <t>14</t>
  </si>
  <si>
    <t>Atriplex nomularia</t>
  </si>
  <si>
    <t>Cuyes</t>
  </si>
  <si>
    <t>La Región de Coquimbo es muy importante en ganado caprino, con más de 54% de la masa del país. Además, la cantidad relativa de asnales y mulares es significativa, explicando 56,9% y 52% del país, respectivamente. Con menor incidencia, la masa de caballares, conejos y cuyes, hace que la región mantenga una relativa importancia a nivel país. Las existencias de ganado de la Región de Coquimbo, según la información que consta en el Censo de 2007, se muestran a continuación:</t>
  </si>
  <si>
    <t>Rubro</t>
  </si>
  <si>
    <t>Superficie regional por rubro silvoagropecuario</t>
  </si>
  <si>
    <t>La región de Coquimbo tiene el 3,4% de la superficie nacional dedicada al sector silvoagropecuario (152.136,5 hectáreas) correspondiendo su uso principal a plantas forrajeras, con 54,5% de dicho total, seguido por frutales, con 20,3%, viñas y parronales viníferos, con 8% ,y hortalizas, con 7,5%. Estos cuatro usos concentran el 90,3% de los suelos de cultivo de la región. La tabla de superficie regional por rubro silvoagropecuario muestra, que son estos mismos grupos, más las flores, los más representativos de la región a nivel país.</t>
  </si>
  <si>
    <r>
      <rPr>
        <b/>
        <sz val="12"/>
        <rFont val="Calibri"/>
        <family val="2"/>
      </rPr>
      <t xml:space="preserve">Frutales: </t>
    </r>
    <r>
      <rPr>
        <sz val="12"/>
        <rFont val="Calibri"/>
        <family val="2"/>
      </rPr>
      <t>el 20% de la superficie regional dedicada al sector silvoagropecuario está ocupada con frutales. A su vez, esta magnitud es cercana al 10% de la superficie con frutales en todo el país. En la tabla de superficie regional frutal por especie, se puede observar que siete especies frutales son las de mayor relevancia en cuanto a superficie, tanto a nivel regional como en la relación región/país. Las comunas donde se localiza más del 65% de la superficie de este grupo son: Ovalle y Monte Patria, en la provincia de Limarí, y Vicuña, en la provincia de Elqui.</t>
    </r>
  </si>
  <si>
    <r>
      <rPr>
        <b/>
        <sz val="12"/>
        <rFont val="Calibri"/>
        <family val="2"/>
      </rPr>
      <t>Plantas forrajeras:</t>
    </r>
    <r>
      <rPr>
        <sz val="12"/>
        <rFont val="Calibri"/>
        <family val="2"/>
      </rPr>
      <t xml:space="preserve"> el 54,5% de la superficie regional dedicada a la agricultura está ocupada con plantas forrajeras de secano, en especial atriplex y acacia saligna (acacia azul). La magnitud del cultivo de este grupo es producto de la existencia en la región de cerca del 60% de la población ganadera caprina del país. El 90% de la superficie destinada a plantas forrajeras se localiza en las comunas de Ovalle (provincia de Limarí), Coquimbo (provincia de Elqui), Canela y Los Vilos (provincia de Choapa).El detalle se puede ver en la tabla de superficie regional forrajera por especie.</t>
    </r>
  </si>
  <si>
    <t>Fuente: elaborado por Odepa con información de la encuesta de superficie sembrada de cultivos anuales, INE.</t>
  </si>
  <si>
    <t>Papa</t>
  </si>
  <si>
    <t>Si bien en la región de Coquimbo predomina la existencia de explotaciones con un tamaño inferior a 20 ha, que concentra el 82,2% del total de las explotaciones, esto equivale únicamente al 1,23% del total de la superficie explotada. Caso contrario ocurre en explotaciones de más de 100 ha, donde el número de ellas representa el 9,9% del total de estas, pero inversamente explica el 97,56% de la superficie explotada. Por su parte, las explotaciones que cuentan con 20 a 50 ha representan el 5,9% del total de estas y el 0,67% de la superficie. Finalmente, explotaciones con 50 a 100 ha son las de menor incidencia relativa en relación a las otras, ya que explican el 1,98% del total de las estas y el 0,53% de la superficie.</t>
  </si>
  <si>
    <t>Liliana Yáñez Barrios</t>
  </si>
  <si>
    <t>Vid de mesa</t>
  </si>
  <si>
    <t>ILD</t>
  </si>
  <si>
    <t>Claudio Rentería Larrondo</t>
  </si>
  <si>
    <t>Fuente: Instituto Forestal, Anuario Forestal 2015.</t>
  </si>
  <si>
    <t>Existencia de ganado caprino en explotaciones de 20 cabezas y más, según regiones seleccionadas</t>
  </si>
  <si>
    <t>Existencias de ganado caprino (número de cabezas)</t>
  </si>
  <si>
    <t>Particpación regional</t>
  </si>
  <si>
    <t>Superficie total con riego por provincia (ha)</t>
  </si>
  <si>
    <t>Superficie con riego por provincia y sistema de riego (ha)</t>
  </si>
  <si>
    <t>Tendido</t>
  </si>
  <si>
    <t>Surco</t>
  </si>
  <si>
    <t>Aspersión tradicional</t>
  </si>
  <si>
    <t>Carrete o pivote</t>
  </si>
  <si>
    <t>Goteo o cinta</t>
  </si>
  <si>
    <t xml:space="preserve">Marcelo Pereira </t>
  </si>
  <si>
    <t>IND - DC</t>
  </si>
  <si>
    <t>Hernán Ahumada</t>
  </si>
  <si>
    <t>Fernando Gallardo</t>
  </si>
  <si>
    <t xml:space="preserve">IND </t>
  </si>
  <si>
    <t>Camilo Ossandón</t>
  </si>
  <si>
    <t>Carlos Araya</t>
  </si>
  <si>
    <t>Inventario de bosques plantados por especie acumulado a diciembre de 2015 (ha)</t>
  </si>
  <si>
    <t>Fuente: Instituto Forestal, Anuario Forestal 2016.</t>
  </si>
  <si>
    <t>Moscatel de Alejandría o Austria</t>
  </si>
  <si>
    <t>Superficie regional de cultivos anuales  por especie (ha)</t>
  </si>
  <si>
    <t>Trigo Harinero</t>
  </si>
  <si>
    <t>Maíz Consumo</t>
  </si>
  <si>
    <t>Cebada Forrajera</t>
  </si>
  <si>
    <t>Urbano</t>
  </si>
  <si>
    <t>Juan Bernardo Leyton Lemus</t>
  </si>
  <si>
    <t>VII Censo Agropecuario y Forestal 2007, Encuesta de caprinos 2010,2013, 2015 y 2017</t>
  </si>
  <si>
    <t>15</t>
  </si>
  <si>
    <t>Fuente: elaborado por Odepa a partir de información de la Subsecretaría de Desarrollo Regional y Administrativo (SUBDERE).</t>
  </si>
  <si>
    <t xml:space="preserve">La región de Coquimbo (IV), cuya capital corresponde a La Serena, presenta una superficie de 40.509,9 kilómetros cuadrados, que equivale al 5,4% del territorio nacional. Su territorio se sitúa en la sección meridional del extremo norte del país, tradicionalmente conocido como “Norte Chico”. Se caracteriza por tener el ancho mínimo del territorio chileno americano, 90 Km, entre el paso de la Casa de Piedra y Punta Amolanas, a la altura de Illapel. Cifras del Censo 2017, indican que la población alcanza los 757.586 habitantes (368.774 hombres y 388.812 mujeres). En relación al clima, mantiene condiciones similares a la tercera región, por lo que deja de ser desértico para entrar a un clima semiárido, lo que permite una variada vegetación.
</t>
  </si>
  <si>
    <t xml:space="preserve">Mujeres/Hombres (%) </t>
  </si>
  <si>
    <t>H</t>
  </si>
  <si>
    <t>Fuente: Elaborado por Odepa con información del INE.</t>
  </si>
  <si>
    <t>Francisco Eguiguren Correa</t>
  </si>
  <si>
    <t>Juan Fuenzalida Cobo</t>
  </si>
  <si>
    <t>Sergio Gahona Salazar</t>
  </si>
  <si>
    <t>Daniel Nuñez Arancibia</t>
  </si>
  <si>
    <t>Pedro Velásquez Seguel</t>
  </si>
  <si>
    <t>FRVS-IND</t>
  </si>
  <si>
    <t>Matías Walcker Prieto</t>
  </si>
  <si>
    <t>Raúl Saldívar Auger</t>
  </si>
  <si>
    <t>Lucía Pinto</t>
  </si>
  <si>
    <t>Daniela Norambuena Borgheresi</t>
  </si>
  <si>
    <t xml:space="preserve"> Rodrigo Órdenes Reyes</t>
  </si>
  <si>
    <r>
      <t xml:space="preserve">PRODUCTO INTERNO BRUTO - PIB </t>
    </r>
    <r>
      <rPr>
        <b/>
        <sz val="10"/>
        <color indexed="8"/>
        <rFont val="Calibri"/>
        <family val="2"/>
      </rPr>
      <t xml:space="preserve"> (volumen a precios del año anterior encadenado, referencia 2013 (miles de millones de pesos encadenados)                                                                                          </t>
    </r>
  </si>
  <si>
    <t>Actividad</t>
  </si>
  <si>
    <t>Fuente: Elaborado por Odepa con información del Banco Central de Chile.</t>
  </si>
  <si>
    <t>Moscatel rosada o pastilla</t>
  </si>
  <si>
    <t>Superficie regional hortícola por especie (ha)</t>
  </si>
  <si>
    <t>Superficie regional frutal por especie (ha)</t>
  </si>
  <si>
    <t>Arándano americano</t>
  </si>
  <si>
    <t xml:space="preserve">Región 2018 </t>
  </si>
  <si>
    <t>Directora y Representante Legal</t>
  </si>
  <si>
    <t>María Emilia Undurraga Marimón</t>
  </si>
  <si>
    <t xml:space="preserve">ANTECEDENTES SOCIALES REGIONALES </t>
  </si>
  <si>
    <t>Regiones</t>
  </si>
  <si>
    <t>Arica y Parinacota</t>
  </si>
  <si>
    <t>Tarapacá</t>
  </si>
  <si>
    <t>Antofagasta</t>
  </si>
  <si>
    <t>Atacama</t>
  </si>
  <si>
    <t>Valparaíso</t>
  </si>
  <si>
    <t>Región Metropolitana</t>
  </si>
  <si>
    <t>O'Higgins</t>
  </si>
  <si>
    <t xml:space="preserve">Maule </t>
  </si>
  <si>
    <t>Ñuble</t>
  </si>
  <si>
    <t>Bíobío</t>
  </si>
  <si>
    <t>La Araucanía</t>
  </si>
  <si>
    <t>Los Ríos</t>
  </si>
  <si>
    <t>Los Lagos</t>
  </si>
  <si>
    <t>Aysén</t>
  </si>
  <si>
    <t>Magallanes</t>
  </si>
  <si>
    <t>Fuente: elaborado por Odepa con información de la encuesta Casen 2017, Ministerio de Desarrollo Rural</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</si>
  <si>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</si>
  <si>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</si>
  <si>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</si>
  <si>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</si>
  <si>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Coquimbo </t>
  </si>
  <si>
    <t>Metropolitana</t>
  </si>
  <si>
    <t>O´Higgins</t>
  </si>
  <si>
    <t>Maule</t>
  </si>
  <si>
    <t>Biobío</t>
  </si>
  <si>
    <t xml:space="preserve"> Información regional 2019</t>
  </si>
  <si>
    <t>10</t>
  </si>
  <si>
    <t>Otras Actividades *</t>
  </si>
  <si>
    <t>Tasa de pobreza por ingresos                                     (ingreso total de los hogares)</t>
  </si>
  <si>
    <t>Tasa de pobreza multidimensional                 (indicadores de Educación, Salud, Trabajo,
Vivienda y Redes)</t>
  </si>
  <si>
    <t>Ocupados agricultura, ganadería, silvicultura y pesca</t>
  </si>
  <si>
    <t>Total país ocupados</t>
  </si>
  <si>
    <t>Participación de la agricultura (A)/(B)</t>
  </si>
  <si>
    <t>Hombre</t>
  </si>
  <si>
    <t>Mujer</t>
  </si>
  <si>
    <t>Total (A)</t>
  </si>
  <si>
    <t>Total (B)</t>
  </si>
  <si>
    <t>Fuente: INE, Series Trimestrales 2019</t>
  </si>
  <si>
    <t>*Otras actividades :pesca, industria de productos alimenticios, bebidad y tabacos, industria de la madera y muebles</t>
  </si>
  <si>
    <t>Las series encadenadas no son aditivas, por lo que los agregados difieren de la suma de sus componentes.</t>
  </si>
  <si>
    <t>Región 2018/2019</t>
  </si>
  <si>
    <t>País 2018/2019</t>
  </si>
  <si>
    <t>Fuente: elaborado por Odepa con información del INE, encuesta de superficie hortícola 2018</t>
  </si>
  <si>
    <t>Brócoli</t>
  </si>
  <si>
    <t>Coliflor</t>
  </si>
  <si>
    <t>Otras</t>
  </si>
  <si>
    <t>Pinot Noir - Pinot Negro</t>
  </si>
  <si>
    <t>Superficie regional vitivinícola  y pisquera por variedad (ha)</t>
  </si>
  <si>
    <t>Fuente: Elaborado por Odepa con información del SAG, catastro vitícola nacional 2017.</t>
  </si>
  <si>
    <t>Iván Espinoza Barbadit</t>
  </si>
  <si>
    <t>Juan Pablo Gálvez Lillo</t>
  </si>
  <si>
    <t>PIB Regional 2013</t>
  </si>
  <si>
    <t>Participación regional 2013</t>
  </si>
  <si>
    <t>PIB Regional 2016</t>
  </si>
  <si>
    <t>PIB Regional 2017</t>
  </si>
  <si>
    <t>Variación 2017/2016</t>
  </si>
  <si>
    <t>PIB País 2017</t>
  </si>
  <si>
    <t>Actualización septiembre de 2019</t>
  </si>
  <si>
    <t>Empleo regional trimestre movil May -Jul 2019</t>
  </si>
  <si>
    <t>Mes de julio 2019</t>
  </si>
  <si>
    <t>ene-ago</t>
  </si>
  <si>
    <t>Fruta fresca</t>
  </si>
  <si>
    <t>Frutas procesadas</t>
  </si>
  <si>
    <t>Vinos y alcoholes</t>
  </si>
  <si>
    <t>Maderas aserradas</t>
  </si>
  <si>
    <t>Semillas siembra</t>
  </si>
  <si>
    <t>Maderas elaboradas</t>
  </si>
  <si>
    <t>18/19</t>
  </si>
  <si>
    <t>Kilo neto</t>
  </si>
  <si>
    <t>Metro cúbico</t>
  </si>
  <si>
    <t>Uva fresca, las demás variedades (desde 2012)</t>
  </si>
  <si>
    <t>Las demás uvas fresca, variedad Red Globe (desde 2012)</t>
  </si>
  <si>
    <t>Las demás uvas frescas, variedad Crimson Seedless (desde 2012)</t>
  </si>
  <si>
    <t>Clementinas, frescas o secas (desde 2017)</t>
  </si>
  <si>
    <t>Las demás uvas frescas, variedad Thompson Seedless (Sultanina) (desde 2012)</t>
  </si>
  <si>
    <t>Limones ( Citrus limon, Citrus limonum), frescos o secos</t>
  </si>
  <si>
    <t>Naranjas, frescas o secas</t>
  </si>
  <si>
    <t>Las demás uvas frescas, variedad Flame Seedless (desde 2012)</t>
  </si>
  <si>
    <t>Mandarinas (incluidas las tangerinas y satsumas), frescas o secas (desde 2017)</t>
  </si>
  <si>
    <t>Las demás uvas frescas, variedad Black Seedless (desde 2012)</t>
  </si>
  <si>
    <t>Las demás cerezas dulces frescas (desde 2012)</t>
  </si>
  <si>
    <t>Las demás paltas (aguacates), variedad Hass, frescas o secas (desde 2012)</t>
  </si>
  <si>
    <t>Los demás jugos de uva, sin fermentar</t>
  </si>
  <si>
    <t>Nueces de nogal con cáscara, frescas o secas</t>
  </si>
  <si>
    <t>Las demás maderas aserradas de pino (desde 2017)</t>
  </si>
  <si>
    <t>Las demás nueces de nogal sin cáscara, frescas o secas excepto enteras</t>
  </si>
  <si>
    <t>Pasas morenas</t>
  </si>
  <si>
    <t>Las demás uvas frescas, variedad Sugraone (desde 2012)</t>
  </si>
  <si>
    <t>Las demás frutas u otros frutos, frescos (desde 2012)</t>
  </si>
  <si>
    <t>Almendras sin cáscara, frescas o secas, enteras</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</si>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</sst>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_-;\-* #,##0_-;_-* &quot;-&quot;??_-;_-@_-"/>
    <numFmt numFmtId="187" formatCode="[$-10C0A]#,###,##0"/>
    <numFmt numFmtId="188" formatCode="[$-10C0A]#,###,##0.0"/>
    <numFmt numFmtId="189" formatCode="[$-10C0A]#,###,##0.00"/>
    <numFmt numFmtId="190" formatCode="[$-10409]#,##0;\-#,##0"/>
    <numFmt numFmtId="191" formatCode="_-* #,##0\ _€_-;\-* #,##0\ _€_-;_-* &quot;-&quot;??\ _€_-;_-@_-"/>
    <numFmt numFmtId="192" formatCode="_ * #,##0.0_ ;_ * \-#,##0.0_ ;_ * &quot;-&quot;_ ;_ @_ "/>
    <numFmt numFmtId="193" formatCode="_-* #,##0.0\ _€_-;\-* #,##0.0\ _€_-;_-* &quot;-&quot;??\ _€_-;_-@_-"/>
    <numFmt numFmtId="194" formatCode="_ * #,##0.0_ ;_ * \-#,##0.0_ ;_ * &quot;-&quot;?_ ;_ @_ "/>
    <numFmt numFmtId="195" formatCode="[$-10C0A]#,##0.0;\-#,##0.0"/>
    <numFmt numFmtId="196" formatCode="_ * #,##0.00_ ;_ * \-#,##0.00_ ;_ * &quot;-&quot;_ ;_ @_ "/>
    <numFmt numFmtId="197" formatCode="_ * #,##0.000_ ;_ * \-#,##0.000_ ;_ * &quot;-&quot;_ ;_ @_ "/>
    <numFmt numFmtId="198" formatCode="_(* #,##0_);_(* \(#,##0\);_(* &quot;-&quot;_);_(@_)"/>
  </numFmts>
  <fonts count="118">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sz val="10"/>
      <color indexed="8"/>
      <name val="Arial"/>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b/>
      <sz val="13"/>
      <name val="Calibri"/>
      <family val="2"/>
    </font>
    <font>
      <b/>
      <i/>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sz val="16"/>
      <name val="Calibri"/>
      <family val="2"/>
    </font>
    <font>
      <b/>
      <sz val="16"/>
      <name val="Calibri"/>
      <family val="2"/>
    </font>
    <font>
      <sz val="14"/>
      <name val="Calibri"/>
      <family val="2"/>
    </font>
    <font>
      <sz val="14"/>
      <color indexed="8"/>
      <name val="Calibri"/>
      <family val="2"/>
    </font>
    <font>
      <b/>
      <sz val="14"/>
      <name val="Calibri"/>
      <family val="2"/>
    </font>
    <font>
      <b/>
      <sz val="14"/>
      <color indexed="8"/>
      <name val="Calibri"/>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b/>
      <i/>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sz val="14"/>
      <color theme="1"/>
      <name val="Calibri"/>
      <family val="2"/>
    </font>
    <font>
      <b/>
      <sz val="14"/>
      <color theme="1"/>
      <name val="Calibri"/>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top/>
      <bottom/>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4"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417">
    <xf numFmtId="0" fontId="0" fillId="0" borderId="0" xfId="0" applyFont="1" applyAlignment="1">
      <alignment/>
    </xf>
    <xf numFmtId="0" fontId="90" fillId="33" borderId="0" xfId="0" applyFont="1" applyFill="1" applyAlignment="1">
      <alignment vertical="center"/>
    </xf>
    <xf numFmtId="0" fontId="91" fillId="33" borderId="0" xfId="0" applyFont="1" applyFill="1" applyAlignment="1">
      <alignment vertical="center"/>
    </xf>
    <xf numFmtId="0" fontId="91" fillId="33" borderId="0" xfId="0" applyFont="1" applyFill="1" applyAlignment="1">
      <alignment horizontal="justify" vertical="center" wrapText="1"/>
    </xf>
    <xf numFmtId="0" fontId="90" fillId="33" borderId="10" xfId="0" applyFont="1" applyFill="1" applyBorder="1" applyAlignment="1">
      <alignment horizontal="center" vertical="center"/>
    </xf>
    <xf numFmtId="3" fontId="91" fillId="33" borderId="10" xfId="0" applyNumberFormat="1" applyFont="1" applyFill="1" applyBorder="1" applyAlignment="1">
      <alignment vertical="center"/>
    </xf>
    <xf numFmtId="180" fontId="91" fillId="33" borderId="10" xfId="62" applyNumberFormat="1" applyFont="1" applyFill="1" applyBorder="1" applyAlignment="1">
      <alignment vertical="center"/>
    </xf>
    <xf numFmtId="0" fontId="5" fillId="33" borderId="0" xfId="0" applyFont="1" applyFill="1" applyAlignment="1">
      <alignment horizontal="left" vertical="center"/>
    </xf>
    <xf numFmtId="0" fontId="92" fillId="33" borderId="0" xfId="0" applyFont="1" applyFill="1" applyAlignment="1">
      <alignment vertical="center"/>
    </xf>
    <xf numFmtId="0" fontId="93" fillId="33" borderId="0" xfId="0" applyFont="1" applyFill="1" applyAlignment="1">
      <alignment vertical="center"/>
    </xf>
    <xf numFmtId="0" fontId="38" fillId="33" borderId="0" xfId="0" applyFont="1" applyFill="1" applyAlignment="1">
      <alignment vertical="center"/>
    </xf>
    <xf numFmtId="0" fontId="92" fillId="33" borderId="10" xfId="0" applyFont="1" applyFill="1" applyBorder="1" applyAlignment="1">
      <alignment horizontal="center" vertical="center" wrapText="1"/>
    </xf>
    <xf numFmtId="183" fontId="39" fillId="33" borderId="11" xfId="62" applyNumberFormat="1" applyFont="1" applyFill="1" applyBorder="1" applyAlignment="1">
      <alignment horizontal="center" vertical="center"/>
    </xf>
    <xf numFmtId="0" fontId="39" fillId="33" borderId="12" xfId="0" applyFont="1" applyFill="1" applyBorder="1" applyAlignment="1">
      <alignment horizontal="center" vertical="center"/>
    </xf>
    <xf numFmtId="183" fontId="39" fillId="33" borderId="13" xfId="62" applyNumberFormat="1" applyFont="1" applyFill="1" applyBorder="1" applyAlignment="1">
      <alignment horizontal="center" vertical="center"/>
    </xf>
    <xf numFmtId="0" fontId="39" fillId="33" borderId="14" xfId="0" applyFont="1" applyFill="1" applyBorder="1" applyAlignment="1">
      <alignment horizontal="center" vertical="center"/>
    </xf>
    <xf numFmtId="0" fontId="40" fillId="33" borderId="0" xfId="0" applyFont="1" applyFill="1" applyAlignment="1">
      <alignment horizontal="left" vertical="center"/>
    </xf>
    <xf numFmtId="3" fontId="39" fillId="33" borderId="0" xfId="0" applyNumberFormat="1" applyFont="1" applyFill="1" applyAlignment="1">
      <alignment vertical="center"/>
    </xf>
    <xf numFmtId="0" fontId="39" fillId="33" borderId="0" xfId="0" applyFont="1" applyFill="1" applyAlignment="1">
      <alignment vertical="center"/>
    </xf>
    <xf numFmtId="0" fontId="94" fillId="33" borderId="0" xfId="0" applyFont="1" applyFill="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right" vertical="center"/>
    </xf>
    <xf numFmtId="0" fontId="39" fillId="33" borderId="10" xfId="0" applyFont="1" applyFill="1" applyBorder="1" applyAlignment="1">
      <alignment horizontal="right" vertical="center"/>
    </xf>
    <xf numFmtId="0" fontId="38" fillId="33" borderId="10" xfId="0" applyFont="1" applyFill="1" applyBorder="1" applyAlignment="1">
      <alignment vertical="center"/>
    </xf>
    <xf numFmtId="0" fontId="38" fillId="33" borderId="10" xfId="0" applyFont="1" applyFill="1" applyBorder="1" applyAlignment="1">
      <alignment horizontal="center" vertical="center"/>
    </xf>
    <xf numFmtId="3" fontId="38" fillId="33" borderId="10" xfId="0" applyNumberFormat="1" applyFont="1" applyFill="1" applyBorder="1" applyAlignment="1">
      <alignment horizontal="center" vertical="center"/>
    </xf>
    <xf numFmtId="0" fontId="5" fillId="33" borderId="0" xfId="0" applyFont="1" applyFill="1" applyAlignment="1">
      <alignment vertical="center"/>
    </xf>
    <xf numFmtId="0" fontId="90" fillId="33" borderId="10" xfId="0" applyFont="1" applyFill="1" applyBorder="1" applyAlignment="1">
      <alignment horizontal="center" vertical="center" wrapText="1"/>
    </xf>
    <xf numFmtId="0" fontId="89" fillId="33" borderId="0" xfId="0" applyFont="1" applyFill="1" applyAlignment="1">
      <alignment/>
    </xf>
    <xf numFmtId="0" fontId="91" fillId="33" borderId="10" xfId="0" applyFont="1" applyFill="1" applyBorder="1" applyAlignment="1">
      <alignment vertical="center"/>
    </xf>
    <xf numFmtId="180" fontId="91" fillId="33" borderId="10" xfId="0" applyNumberFormat="1" applyFont="1" applyFill="1" applyBorder="1" applyAlignment="1">
      <alignment vertical="center"/>
    </xf>
    <xf numFmtId="181" fontId="91" fillId="33" borderId="10" xfId="0" applyNumberFormat="1" applyFont="1" applyFill="1" applyBorder="1" applyAlignment="1">
      <alignment vertical="center"/>
    </xf>
    <xf numFmtId="180" fontId="91" fillId="33" borderId="10" xfId="0" applyNumberFormat="1" applyFont="1" applyFill="1" applyBorder="1" applyAlignment="1">
      <alignment horizontal="right" vertical="center"/>
    </xf>
    <xf numFmtId="180" fontId="90" fillId="33" borderId="10" xfId="0" applyNumberFormat="1" applyFont="1" applyFill="1" applyBorder="1" applyAlignment="1">
      <alignment horizontal="center" vertical="center"/>
    </xf>
    <xf numFmtId="181" fontId="90" fillId="33" borderId="10" xfId="0" applyNumberFormat="1" applyFont="1" applyFill="1" applyBorder="1" applyAlignment="1">
      <alignment horizontal="center" vertical="center"/>
    </xf>
    <xf numFmtId="0" fontId="90" fillId="33" borderId="0" xfId="0" applyFont="1" applyFill="1" applyBorder="1" applyAlignment="1">
      <alignment horizontal="left" vertical="center" wrapText="1"/>
    </xf>
    <xf numFmtId="0" fontId="91" fillId="33" borderId="0" xfId="0" applyFont="1" applyFill="1" applyAlignment="1">
      <alignment vertical="center" wrapText="1"/>
    </xf>
    <xf numFmtId="0" fontId="90" fillId="33" borderId="0" xfId="0" applyFont="1" applyFill="1" applyAlignment="1">
      <alignment vertical="center" wrapText="1"/>
    </xf>
    <xf numFmtId="0" fontId="91" fillId="33" borderId="0" xfId="0" applyFont="1" applyFill="1" applyAlignment="1">
      <alignment horizontal="justify" vertical="center"/>
    </xf>
    <xf numFmtId="0" fontId="6" fillId="33" borderId="0" xfId="0" applyFont="1" applyFill="1" applyAlignment="1">
      <alignment vertical="center" wrapText="1"/>
    </xf>
    <xf numFmtId="0" fontId="90" fillId="33" borderId="0" xfId="0" applyFont="1" applyFill="1" applyBorder="1" applyAlignment="1">
      <alignment vertical="center" wrapText="1"/>
    </xf>
    <xf numFmtId="0" fontId="95" fillId="33" borderId="0" xfId="0" applyFont="1" applyFill="1" applyAlignment="1">
      <alignment vertical="center"/>
    </xf>
    <xf numFmtId="0" fontId="96" fillId="33" borderId="0" xfId="0" applyFont="1" applyFill="1" applyAlignment="1">
      <alignment vertical="center"/>
    </xf>
    <xf numFmtId="0" fontId="96" fillId="33" borderId="0" xfId="0" applyFont="1" applyFill="1" applyAlignment="1">
      <alignment horizontal="justify" vertical="center" wrapText="1"/>
    </xf>
    <xf numFmtId="0" fontId="95" fillId="33" borderId="0" xfId="0" applyFont="1" applyFill="1" applyAlignment="1">
      <alignment horizontal="left" vertical="center"/>
    </xf>
    <xf numFmtId="0" fontId="95" fillId="33" borderId="10" xfId="0" applyFont="1" applyFill="1" applyBorder="1" applyAlignment="1">
      <alignment horizontal="center" vertical="center" wrapText="1"/>
    </xf>
    <xf numFmtId="0" fontId="96" fillId="33" borderId="10" xfId="0" applyFont="1" applyFill="1" applyBorder="1" applyAlignment="1">
      <alignment vertical="center"/>
    </xf>
    <xf numFmtId="181" fontId="96" fillId="33" borderId="10" xfId="0" applyNumberFormat="1" applyFont="1" applyFill="1" applyBorder="1" applyAlignment="1">
      <alignment vertical="center"/>
    </xf>
    <xf numFmtId="180" fontId="96" fillId="33" borderId="10" xfId="0" applyNumberFormat="1" applyFont="1" applyFill="1" applyBorder="1" applyAlignment="1">
      <alignment vertical="center"/>
    </xf>
    <xf numFmtId="0" fontId="95" fillId="33" borderId="10" xfId="0" applyFont="1" applyFill="1" applyBorder="1" applyAlignment="1">
      <alignment horizontal="center" vertical="center"/>
    </xf>
    <xf numFmtId="180" fontId="96" fillId="33" borderId="10" xfId="62" applyNumberFormat="1" applyFont="1" applyFill="1" applyBorder="1" applyAlignment="1">
      <alignment vertical="center"/>
    </xf>
    <xf numFmtId="0" fontId="44" fillId="33" borderId="0" xfId="0" applyFont="1" applyFill="1" applyAlignment="1">
      <alignment horizontal="left" vertical="center"/>
    </xf>
    <xf numFmtId="179" fontId="44" fillId="33" borderId="0" xfId="51" applyFont="1" applyFill="1" applyBorder="1" applyAlignment="1">
      <alignment horizontal="left" vertical="center"/>
    </xf>
    <xf numFmtId="0" fontId="96" fillId="33" borderId="0" xfId="0" applyFont="1" applyFill="1" applyAlignment="1">
      <alignment horizontal="center" vertical="center" wrapText="1"/>
    </xf>
    <xf numFmtId="0" fontId="97" fillId="33" borderId="15" xfId="0" applyFont="1" applyFill="1" applyBorder="1" applyAlignment="1">
      <alignment vertical="center"/>
    </xf>
    <xf numFmtId="0" fontId="96" fillId="33" borderId="16" xfId="0" applyFont="1" applyFill="1" applyBorder="1" applyAlignment="1">
      <alignment vertical="center"/>
    </xf>
    <xf numFmtId="0" fontId="96" fillId="33" borderId="17" xfId="0" applyFont="1" applyFill="1" applyBorder="1" applyAlignment="1">
      <alignment vertical="center"/>
    </xf>
    <xf numFmtId="0" fontId="96" fillId="33" borderId="10" xfId="0" applyFont="1" applyFill="1" applyBorder="1" applyAlignment="1">
      <alignment vertical="center" wrapText="1"/>
    </xf>
    <xf numFmtId="0" fontId="97" fillId="33" borderId="15" xfId="0" applyFont="1" applyFill="1" applyBorder="1" applyAlignment="1">
      <alignment vertical="center" wrapText="1"/>
    </xf>
    <xf numFmtId="183" fontId="96" fillId="33" borderId="16" xfId="0" applyNumberFormat="1" applyFont="1" applyFill="1" applyBorder="1" applyAlignment="1">
      <alignment vertical="center" wrapText="1"/>
    </xf>
    <xf numFmtId="180" fontId="96" fillId="33" borderId="17" xfId="62" applyNumberFormat="1" applyFont="1" applyFill="1" applyBorder="1" applyAlignment="1">
      <alignment vertical="center" wrapText="1"/>
    </xf>
    <xf numFmtId="0" fontId="96" fillId="33" borderId="10" xfId="0" applyFont="1" applyFill="1" applyBorder="1" applyAlignment="1">
      <alignment horizontal="left" vertical="center" wrapText="1"/>
    </xf>
    <xf numFmtId="0" fontId="95" fillId="33" borderId="10" xfId="0" applyFont="1" applyFill="1" applyBorder="1" applyAlignment="1">
      <alignment vertical="center"/>
    </xf>
    <xf numFmtId="0" fontId="90" fillId="33" borderId="0" xfId="0" applyFont="1" applyFill="1" applyAlignment="1">
      <alignment horizontal="center" vertical="center" wrapText="1"/>
    </xf>
    <xf numFmtId="0" fontId="90" fillId="33" borderId="0" xfId="0" applyFont="1" applyFill="1" applyAlignment="1">
      <alignment horizontal="left" vertical="center" wrapText="1"/>
    </xf>
    <xf numFmtId="0" fontId="98" fillId="33" borderId="0" xfId="0" applyFont="1" applyFill="1" applyAlignment="1">
      <alignment vertical="center" wrapText="1"/>
    </xf>
    <xf numFmtId="0" fontId="98" fillId="33" borderId="0" xfId="0" applyFont="1" applyFill="1" applyAlignment="1">
      <alignment wrapText="1"/>
    </xf>
    <xf numFmtId="0" fontId="99" fillId="33" borderId="0" xfId="0" applyFont="1" applyFill="1" applyAlignment="1">
      <alignment wrapText="1"/>
    </xf>
    <xf numFmtId="0" fontId="99" fillId="33" borderId="0" xfId="0" applyFont="1" applyFill="1" applyAlignment="1">
      <alignment vertical="center" wrapText="1"/>
    </xf>
    <xf numFmtId="0" fontId="100" fillId="33" borderId="0" xfId="0" applyFont="1" applyFill="1" applyAlignment="1">
      <alignment/>
    </xf>
    <xf numFmtId="0" fontId="101" fillId="33" borderId="0" xfId="0" applyFont="1" applyFill="1" applyAlignment="1">
      <alignment/>
    </xf>
    <xf numFmtId="0" fontId="0" fillId="33" borderId="0" xfId="0" applyFill="1" applyAlignment="1">
      <alignment/>
    </xf>
    <xf numFmtId="0" fontId="102" fillId="33" borderId="0" xfId="0" applyFont="1" applyFill="1" applyAlignment="1">
      <alignment horizontal="center"/>
    </xf>
    <xf numFmtId="17" fontId="102" fillId="33" borderId="0" xfId="0" applyNumberFormat="1" applyFont="1" applyFill="1" applyAlignment="1" quotePrefix="1">
      <alignment horizontal="center"/>
    </xf>
    <xf numFmtId="0" fontId="103" fillId="33" borderId="0" xfId="0" applyFont="1" applyFill="1" applyAlignment="1">
      <alignment horizontal="left" indent="15"/>
    </xf>
    <xf numFmtId="0" fontId="104" fillId="33" borderId="0" xfId="0" applyFont="1" applyFill="1" applyAlignment="1">
      <alignment horizontal="center"/>
    </xf>
    <xf numFmtId="0" fontId="105" fillId="33" borderId="0" xfId="0" applyFont="1" applyFill="1" applyAlignment="1">
      <alignment/>
    </xf>
    <xf numFmtId="0" fontId="100" fillId="33" borderId="0" xfId="0" applyFont="1" applyFill="1" applyAlignment="1" quotePrefix="1">
      <alignment/>
    </xf>
    <xf numFmtId="0" fontId="0" fillId="33" borderId="0" xfId="0" applyFill="1" applyBorder="1" applyAlignment="1">
      <alignment/>
    </xf>
    <xf numFmtId="0" fontId="10" fillId="33" borderId="18" xfId="60" applyFont="1" applyFill="1" applyBorder="1" applyAlignment="1" applyProtection="1">
      <alignment horizontal="left" vertical="center"/>
      <protection/>
    </xf>
    <xf numFmtId="0" fontId="10" fillId="33" borderId="15"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6" fillId="33" borderId="0" xfId="0" applyFont="1" applyFill="1" applyAlignment="1">
      <alignment/>
    </xf>
    <xf numFmtId="0" fontId="12" fillId="33" borderId="0" xfId="0" applyFont="1" applyFill="1" applyAlignment="1">
      <alignment/>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2" fillId="33" borderId="0" xfId="0" applyFont="1" applyFill="1" applyBorder="1" applyAlignment="1">
      <alignment horizontal="center"/>
    </xf>
    <xf numFmtId="0" fontId="101" fillId="33" borderId="0" xfId="0" applyFont="1" applyFill="1" applyBorder="1" applyAlignment="1">
      <alignment vertical="top" wrapText="1"/>
    </xf>
    <xf numFmtId="0" fontId="10" fillId="33" borderId="0" xfId="0" applyFont="1" applyFill="1" applyBorder="1" applyAlignment="1">
      <alignment vertical="center"/>
    </xf>
    <xf numFmtId="0" fontId="101" fillId="33" borderId="0" xfId="0" applyFont="1" applyFill="1" applyBorder="1" applyAlignment="1">
      <alignment horizontal="center" vertical="top" wrapText="1"/>
    </xf>
    <xf numFmtId="0" fontId="107" fillId="33" borderId="0" xfId="0" applyFont="1" applyFill="1" applyBorder="1" applyAlignment="1">
      <alignment/>
    </xf>
    <xf numFmtId="0" fontId="108"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9"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0" fillId="33" borderId="0" xfId="0" applyFont="1" applyFill="1" applyBorder="1" applyAlignment="1">
      <alignment/>
    </xf>
    <xf numFmtId="0" fontId="101" fillId="33" borderId="0" xfId="0" applyFont="1" applyFill="1" applyBorder="1" applyAlignment="1">
      <alignment/>
    </xf>
    <xf numFmtId="0" fontId="108" fillId="33" borderId="0" xfId="0" applyFont="1" applyFill="1" applyBorder="1" applyAlignment="1">
      <alignment vertical="center"/>
    </xf>
    <xf numFmtId="49" fontId="80" fillId="33" borderId="17" xfId="46" applyNumberFormat="1" applyFill="1" applyBorder="1" applyAlignment="1" applyProtection="1">
      <alignment horizontal="center" vertical="center"/>
      <protection/>
    </xf>
    <xf numFmtId="49" fontId="80" fillId="33" borderId="20" xfId="46" applyNumberFormat="1" applyFill="1" applyBorder="1" applyAlignment="1" applyProtection="1">
      <alignment horizontal="center" vertical="center"/>
      <protection/>
    </xf>
    <xf numFmtId="49" fontId="80" fillId="33" borderId="10" xfId="46" applyNumberFormat="1" applyFill="1" applyBorder="1" applyAlignment="1" applyProtection="1">
      <alignment horizontal="center" vertical="center"/>
      <protection/>
    </xf>
    <xf numFmtId="49" fontId="91" fillId="33" borderId="0" xfId="0" applyNumberFormat="1" applyFont="1" applyFill="1" applyAlignment="1">
      <alignment vertical="center"/>
    </xf>
    <xf numFmtId="49" fontId="96" fillId="33" borderId="0" xfId="0" applyNumberFormat="1" applyFont="1" applyFill="1" applyAlignment="1">
      <alignment vertical="center"/>
    </xf>
    <xf numFmtId="49" fontId="93" fillId="33" borderId="0" xfId="0" applyNumberFormat="1" applyFont="1" applyFill="1" applyAlignment="1">
      <alignment vertical="center"/>
    </xf>
    <xf numFmtId="0" fontId="96" fillId="33" borderId="0" xfId="0" applyFont="1" applyFill="1" applyBorder="1" applyAlignment="1">
      <alignment vertical="center"/>
    </xf>
    <xf numFmtId="0" fontId="95" fillId="33" borderId="0" xfId="0" applyFont="1" applyFill="1" applyBorder="1" applyAlignment="1">
      <alignment horizontal="center" vertical="center" wrapText="1"/>
    </xf>
    <xf numFmtId="181" fontId="96" fillId="33" borderId="0" xfId="0" applyNumberFormat="1" applyFont="1" applyFill="1" applyBorder="1" applyAlignment="1">
      <alignment horizontal="right" vertical="center"/>
    </xf>
    <xf numFmtId="4" fontId="96" fillId="33" borderId="0" xfId="0" applyNumberFormat="1" applyFont="1" applyFill="1" applyBorder="1" applyAlignment="1">
      <alignment vertical="center"/>
    </xf>
    <xf numFmtId="180" fontId="96" fillId="33" borderId="0" xfId="62" applyNumberFormat="1" applyFont="1" applyFill="1" applyBorder="1" applyAlignment="1">
      <alignment vertical="center"/>
    </xf>
    <xf numFmtId="0" fontId="90" fillId="33" borderId="0" xfId="0" applyFont="1" applyFill="1" applyBorder="1" applyAlignment="1">
      <alignment horizontal="left" vertical="center" wrapText="1"/>
    </xf>
    <xf numFmtId="0" fontId="93" fillId="33" borderId="0" xfId="0" applyFont="1" applyFill="1" applyAlignment="1">
      <alignment horizontal="center" vertical="center" wrapText="1"/>
    </xf>
    <xf numFmtId="0" fontId="58" fillId="33" borderId="0" xfId="59" applyFont="1" applyFill="1">
      <alignment/>
      <protection/>
    </xf>
    <xf numFmtId="0" fontId="59" fillId="33" borderId="0" xfId="59" applyFont="1" applyFill="1">
      <alignment/>
      <protection/>
    </xf>
    <xf numFmtId="3" fontId="59" fillId="33" borderId="0" xfId="59" applyNumberFormat="1" applyFont="1" applyFill="1">
      <alignment/>
      <protection/>
    </xf>
    <xf numFmtId="0" fontId="58" fillId="33" borderId="0" xfId="59" applyFont="1" applyFill="1" applyBorder="1" applyAlignment="1">
      <alignment vertical="center" wrapText="1"/>
      <protection/>
    </xf>
    <xf numFmtId="0" fontId="58" fillId="33" borderId="0" xfId="59" applyFont="1" applyFill="1" applyBorder="1" applyAlignment="1">
      <alignment vertical="center"/>
      <protection/>
    </xf>
    <xf numFmtId="0" fontId="58" fillId="33" borderId="10" xfId="59" applyFont="1" applyFill="1" applyBorder="1" applyAlignment="1">
      <alignment horizontal="center" vertical="center"/>
      <protection/>
    </xf>
    <xf numFmtId="0" fontId="58" fillId="33" borderId="13" xfId="59" applyFont="1" applyFill="1" applyBorder="1" applyAlignment="1">
      <alignment horizontal="center" vertical="center"/>
      <protection/>
    </xf>
    <xf numFmtId="0" fontId="58" fillId="33" borderId="14" xfId="59" applyFont="1" applyFill="1" applyBorder="1" applyAlignment="1">
      <alignment horizontal="center" vertical="center"/>
      <protection/>
    </xf>
    <xf numFmtId="0" fontId="58" fillId="33" borderId="21" xfId="59" applyFont="1" applyFill="1" applyBorder="1" applyAlignment="1">
      <alignment horizontal="center" vertical="center"/>
      <protection/>
    </xf>
    <xf numFmtId="0" fontId="59" fillId="33" borderId="10" xfId="59" applyFont="1" applyFill="1" applyBorder="1" applyAlignment="1">
      <alignment vertical="center"/>
      <protection/>
    </xf>
    <xf numFmtId="3" fontId="59" fillId="33" borderId="10" xfId="59" applyNumberFormat="1" applyFont="1" applyFill="1" applyBorder="1" applyAlignment="1">
      <alignment horizontal="right" vertical="center"/>
      <protection/>
    </xf>
    <xf numFmtId="180" fontId="59" fillId="33" borderId="10" xfId="63" applyNumberFormat="1" applyFont="1" applyFill="1" applyBorder="1" applyAlignment="1">
      <alignment horizontal="right" vertical="center"/>
    </xf>
    <xf numFmtId="180" fontId="59" fillId="33" borderId="10" xfId="63" applyNumberFormat="1" applyFont="1" applyFill="1" applyBorder="1" applyAlignment="1">
      <alignment horizontal="center" vertical="center"/>
    </xf>
    <xf numFmtId="3" fontId="58" fillId="33" borderId="10" xfId="59" applyNumberFormat="1" applyFont="1" applyFill="1" applyBorder="1" applyAlignment="1">
      <alignment horizontal="center" vertical="center"/>
      <protection/>
    </xf>
    <xf numFmtId="180" fontId="58" fillId="33" borderId="1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58" fillId="33" borderId="0" xfId="59" applyFont="1" applyFill="1" applyBorder="1" applyAlignment="1">
      <alignment horizontal="center" vertical="center"/>
      <protection/>
    </xf>
    <xf numFmtId="3" fontId="58" fillId="33" borderId="0" xfId="59" applyNumberFormat="1" applyFont="1" applyFill="1" applyBorder="1" applyAlignment="1">
      <alignment horizontal="center" vertical="center"/>
      <protection/>
    </xf>
    <xf numFmtId="180" fontId="58" fillId="33" borderId="0" xfId="63" applyNumberFormat="1" applyFont="1" applyFill="1" applyBorder="1" applyAlignment="1">
      <alignment horizontal="center" vertical="center"/>
    </xf>
    <xf numFmtId="0" fontId="58" fillId="33" borderId="0" xfId="59" applyFont="1" applyFill="1" applyBorder="1" applyAlignment="1">
      <alignment horizontal="left" vertical="center"/>
      <protection/>
    </xf>
    <xf numFmtId="0" fontId="58" fillId="33" borderId="22" xfId="59" applyFont="1" applyFill="1" applyBorder="1" applyAlignment="1">
      <alignment vertical="center" wrapText="1"/>
      <protection/>
    </xf>
    <xf numFmtId="0" fontId="58" fillId="33" borderId="23" xfId="59" applyFont="1" applyFill="1" applyBorder="1" applyAlignment="1">
      <alignment horizontal="center" vertical="center"/>
      <protection/>
    </xf>
    <xf numFmtId="16" fontId="58" fillId="33" borderId="0" xfId="59" applyNumberFormat="1" applyFont="1" applyFill="1" applyBorder="1" applyAlignment="1" quotePrefix="1">
      <alignment horizontal="center" vertical="center"/>
      <protection/>
    </xf>
    <xf numFmtId="16" fontId="58" fillId="33" borderId="21" xfId="59" applyNumberFormat="1" applyFont="1" applyFill="1" applyBorder="1" applyAlignment="1" quotePrefix="1">
      <alignment horizontal="center" vertical="center"/>
      <protection/>
    </xf>
    <xf numFmtId="0" fontId="58" fillId="33" borderId="22" xfId="59" applyFont="1" applyFill="1" applyBorder="1" applyAlignment="1">
      <alignment horizontal="center" vertical="center"/>
      <protection/>
    </xf>
    <xf numFmtId="1" fontId="58" fillId="33" borderId="21" xfId="59" applyNumberFormat="1" applyFont="1" applyFill="1" applyBorder="1" applyAlignment="1">
      <alignment horizontal="center" vertical="center"/>
      <protection/>
    </xf>
    <xf numFmtId="0" fontId="32" fillId="33" borderId="0" xfId="59" applyFont="1" applyFill="1">
      <alignment/>
      <protection/>
    </xf>
    <xf numFmtId="185" fontId="59" fillId="33" borderId="17" xfId="59" applyNumberFormat="1" applyFont="1" applyFill="1" applyBorder="1" applyAlignment="1" quotePrefix="1">
      <alignment horizontal="right" vertical="center"/>
      <protection/>
    </xf>
    <xf numFmtId="3" fontId="59" fillId="33" borderId="10" xfId="59" applyNumberFormat="1" applyFont="1" applyFill="1" applyBorder="1" applyAlignment="1">
      <alignment vertical="center"/>
      <protection/>
    </xf>
    <xf numFmtId="9" fontId="59" fillId="33" borderId="10" xfId="63" applyFont="1" applyFill="1" applyBorder="1" applyAlignment="1">
      <alignment horizontal="right" vertical="center"/>
    </xf>
    <xf numFmtId="9" fontId="59" fillId="33" borderId="10" xfId="62" applyFont="1" applyFill="1" applyBorder="1" applyAlignment="1">
      <alignment vertical="center"/>
    </xf>
    <xf numFmtId="9" fontId="59" fillId="33" borderId="10" xfId="63" applyFont="1" applyFill="1" applyBorder="1" applyAlignment="1" quotePrefix="1">
      <alignment horizontal="center" vertical="center"/>
    </xf>
    <xf numFmtId="9" fontId="59" fillId="33" borderId="10" xfId="63" applyFont="1" applyFill="1" applyBorder="1" applyAlignment="1">
      <alignment vertical="center"/>
    </xf>
    <xf numFmtId="0" fontId="59" fillId="33" borderId="17" xfId="59" applyFont="1" applyFill="1" applyBorder="1" applyAlignment="1" quotePrefix="1">
      <alignment horizontal="right" vertical="center"/>
      <protection/>
    </xf>
    <xf numFmtId="0" fontId="59" fillId="33" borderId="10" xfId="59" applyFont="1" applyFill="1" applyBorder="1" applyAlignment="1">
      <alignment horizontal="right" vertical="center"/>
      <protection/>
    </xf>
    <xf numFmtId="0" fontId="59" fillId="33" borderId="16" xfId="59" applyFont="1" applyFill="1" applyBorder="1" applyAlignment="1">
      <alignment horizontal="center" vertical="center"/>
      <protection/>
    </xf>
    <xf numFmtId="3" fontId="59" fillId="33" borderId="16" xfId="59" applyNumberFormat="1" applyFont="1" applyFill="1" applyBorder="1" applyAlignment="1">
      <alignment horizontal="center" vertical="center"/>
      <protection/>
    </xf>
    <xf numFmtId="3" fontId="58" fillId="33" borderId="16" xfId="59" applyNumberFormat="1" applyFont="1" applyFill="1" applyBorder="1" applyAlignment="1">
      <alignment horizontal="center" vertical="center"/>
      <protection/>
    </xf>
    <xf numFmtId="9" fontId="58" fillId="33" borderId="16" xfId="62" applyFont="1" applyFill="1" applyBorder="1" applyAlignment="1">
      <alignment horizontal="center" vertical="center"/>
    </xf>
    <xf numFmtId="9" fontId="58" fillId="33" borderId="16" xfId="63" applyFont="1" applyFill="1" applyBorder="1" applyAlignment="1">
      <alignment horizontal="center" vertical="center"/>
    </xf>
    <xf numFmtId="9" fontId="59" fillId="33" borderId="17" xfId="63" applyFont="1" applyFill="1" applyBorder="1" applyAlignment="1">
      <alignment horizontal="center" vertical="center"/>
    </xf>
    <xf numFmtId="0" fontId="60" fillId="33" borderId="0" xfId="59" applyFont="1" applyFill="1">
      <alignment/>
      <protection/>
    </xf>
    <xf numFmtId="3" fontId="91" fillId="33" borderId="23" xfId="0" applyNumberFormat="1" applyFont="1" applyFill="1" applyBorder="1" applyAlignment="1">
      <alignment horizontal="right" vertical="center"/>
    </xf>
    <xf numFmtId="180" fontId="91" fillId="33" borderId="23" xfId="62" applyNumberFormat="1" applyFont="1" applyFill="1" applyBorder="1" applyAlignment="1">
      <alignment horizontal="right" vertical="center"/>
    </xf>
    <xf numFmtId="3" fontId="91" fillId="33" borderId="24" xfId="0" applyNumberFormat="1" applyFont="1" applyFill="1" applyBorder="1" applyAlignment="1">
      <alignment horizontal="right" vertical="center"/>
    </xf>
    <xf numFmtId="180" fontId="91" fillId="33" borderId="24" xfId="62" applyNumberFormat="1" applyFont="1" applyFill="1" applyBorder="1" applyAlignment="1">
      <alignment horizontal="right" vertical="center"/>
    </xf>
    <xf numFmtId="3" fontId="90" fillId="33" borderId="24" xfId="0" applyNumberFormat="1" applyFont="1" applyFill="1" applyBorder="1" applyAlignment="1">
      <alignment horizontal="right" vertical="center"/>
    </xf>
    <xf numFmtId="180" fontId="90" fillId="33" borderId="24" xfId="62" applyNumberFormat="1" applyFont="1" applyFill="1" applyBorder="1" applyAlignment="1">
      <alignment horizontal="right" vertical="center"/>
    </xf>
    <xf numFmtId="3" fontId="91" fillId="33" borderId="21" xfId="0" applyNumberFormat="1" applyFont="1" applyFill="1" applyBorder="1" applyAlignment="1">
      <alignment horizontal="right" vertical="center"/>
    </xf>
    <xf numFmtId="180" fontId="91" fillId="33" borderId="21" xfId="62" applyNumberFormat="1" applyFont="1" applyFill="1" applyBorder="1" applyAlignment="1">
      <alignment horizontal="right"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112" fillId="33" borderId="0" xfId="0" applyFont="1" applyFill="1" applyBorder="1" applyAlignment="1">
      <alignment vertical="center"/>
    </xf>
    <xf numFmtId="0" fontId="90" fillId="33" borderId="10" xfId="0" applyFont="1" applyFill="1" applyBorder="1" applyAlignment="1">
      <alignment horizontal="center" vertical="center"/>
    </xf>
    <xf numFmtId="0" fontId="91" fillId="33" borderId="10" xfId="0" applyFont="1" applyFill="1" applyBorder="1" applyAlignment="1">
      <alignment horizontal="left" vertical="center" wrapText="1"/>
    </xf>
    <xf numFmtId="181" fontId="91"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4" fontId="91" fillId="33" borderId="10" xfId="0" applyNumberFormat="1" applyFont="1" applyFill="1" applyBorder="1" applyAlignment="1">
      <alignment vertical="center"/>
    </xf>
    <xf numFmtId="4" fontId="91" fillId="33" borderId="10" xfId="0" applyNumberFormat="1" applyFont="1" applyFill="1" applyBorder="1" applyAlignment="1">
      <alignment horizontal="right" vertical="center"/>
    </xf>
    <xf numFmtId="0" fontId="90" fillId="33" borderId="10" xfId="0" applyFont="1" applyFill="1" applyBorder="1" applyAlignment="1">
      <alignment vertical="center"/>
    </xf>
    <xf numFmtId="181" fontId="90" fillId="33" borderId="10" xfId="0" applyNumberFormat="1" applyFont="1" applyFill="1" applyBorder="1" applyAlignment="1">
      <alignment vertical="center"/>
    </xf>
    <xf numFmtId="181" fontId="90" fillId="33" borderId="10" xfId="0" applyNumberFormat="1" applyFont="1" applyFill="1" applyBorder="1" applyAlignment="1">
      <alignment horizontal="right" vertical="center"/>
    </xf>
    <xf numFmtId="186" fontId="91" fillId="33" borderId="10" xfId="49" applyNumberFormat="1" applyFont="1" applyFill="1" applyBorder="1" applyAlignment="1">
      <alignment vertical="center"/>
    </xf>
    <xf numFmtId="181" fontId="96" fillId="33" borderId="0" xfId="0" applyNumberFormat="1" applyFont="1" applyFill="1" applyAlignment="1">
      <alignment vertical="center"/>
    </xf>
    <xf numFmtId="181" fontId="96" fillId="33" borderId="0" xfId="0" applyNumberFormat="1" applyFont="1" applyFill="1" applyAlignment="1">
      <alignment horizontal="justify" vertical="center" wrapText="1"/>
    </xf>
    <xf numFmtId="0" fontId="64" fillId="0" borderId="10" xfId="0" applyFont="1" applyFill="1" applyBorder="1" applyAlignment="1">
      <alignment vertical="center"/>
    </xf>
    <xf numFmtId="0" fontId="65" fillId="33" borderId="0" xfId="0" applyFont="1" applyFill="1" applyAlignment="1">
      <alignment vertical="center"/>
    </xf>
    <xf numFmtId="0" fontId="64" fillId="33" borderId="0" xfId="0" applyFont="1" applyFill="1" applyAlignment="1">
      <alignment vertical="center"/>
    </xf>
    <xf numFmtId="0" fontId="64" fillId="33" borderId="10" xfId="0" applyFont="1" applyFill="1" applyBorder="1" applyAlignment="1">
      <alignment vertical="center"/>
    </xf>
    <xf numFmtId="0" fontId="64" fillId="33" borderId="10" xfId="0" applyFont="1" applyFill="1" applyBorder="1" applyAlignment="1">
      <alignment horizontal="left" vertical="center"/>
    </xf>
    <xf numFmtId="0" fontId="59" fillId="33" borderId="0" xfId="0" applyFont="1" applyFill="1" applyAlignment="1">
      <alignment/>
    </xf>
    <xf numFmtId="0" fontId="64" fillId="33" borderId="0" xfId="0" applyFont="1" applyFill="1" applyBorder="1" applyAlignment="1">
      <alignment vertical="center"/>
    </xf>
    <xf numFmtId="0" fontId="90" fillId="33" borderId="0" xfId="0" applyFont="1" applyFill="1" applyAlignment="1">
      <alignment horizontal="left" vertical="center" wrapText="1"/>
    </xf>
    <xf numFmtId="0" fontId="91" fillId="0" borderId="0" xfId="0" applyFont="1" applyAlignment="1">
      <alignment/>
    </xf>
    <xf numFmtId="0" fontId="4" fillId="0" borderId="11" xfId="0"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25" xfId="0" applyFont="1" applyFill="1" applyBorder="1" applyAlignment="1" applyProtection="1">
      <alignment vertical="top" wrapText="1" readingOrder="1"/>
      <protection locked="0"/>
    </xf>
    <xf numFmtId="0" fontId="4" fillId="0" borderId="10" xfId="0" applyNumberFormat="1" applyFont="1" applyFill="1" applyBorder="1" applyAlignment="1" applyProtection="1">
      <alignment horizontal="center" vertical="top" wrapText="1" readingOrder="1"/>
      <protection locked="0"/>
    </xf>
    <xf numFmtId="0" fontId="4" fillId="0" borderId="25" xfId="0" applyFont="1" applyBorder="1" applyAlignment="1" applyProtection="1">
      <alignment horizontal="left" vertical="center" wrapText="1" readingOrder="1"/>
      <protection locked="0"/>
    </xf>
    <xf numFmtId="190" fontId="3" fillId="0" borderId="10" xfId="0" applyNumberFormat="1" applyFont="1" applyBorder="1" applyAlignment="1" applyProtection="1">
      <alignment horizontal="right" vertical="center" wrapText="1" readingOrder="1"/>
      <protection locked="0"/>
    </xf>
    <xf numFmtId="0" fontId="4" fillId="0" borderId="15" xfId="0" applyFont="1" applyFill="1" applyBorder="1" applyAlignment="1" applyProtection="1">
      <alignment vertical="top" wrapText="1" readingOrder="1"/>
      <protection locked="0"/>
    </xf>
    <xf numFmtId="190" fontId="4" fillId="0" borderId="10" xfId="0" applyNumberFormat="1" applyFont="1" applyFill="1" applyBorder="1" applyAlignment="1" applyProtection="1">
      <alignment horizontal="right" vertical="top" wrapText="1" readingOrder="1"/>
      <protection locked="0"/>
    </xf>
    <xf numFmtId="180" fontId="3" fillId="0" borderId="10" xfId="63" applyNumberFormat="1" applyFont="1" applyFill="1" applyBorder="1" applyAlignment="1" applyProtection="1">
      <alignment horizontal="right" vertical="top" wrapText="1" readingOrder="1"/>
      <protection locked="0"/>
    </xf>
    <xf numFmtId="0" fontId="95" fillId="33" borderId="23" xfId="0" applyFont="1" applyFill="1" applyBorder="1" applyAlignment="1">
      <alignment horizontal="center" vertical="center" wrapText="1"/>
    </xf>
    <xf numFmtId="3" fontId="93" fillId="33" borderId="0" xfId="0" applyNumberFormat="1" applyFont="1" applyFill="1" applyAlignment="1">
      <alignment vertical="center"/>
    </xf>
    <xf numFmtId="186" fontId="93" fillId="33" borderId="0" xfId="0" applyNumberFormat="1" applyFont="1" applyFill="1" applyAlignment="1">
      <alignment vertical="center"/>
    </xf>
    <xf numFmtId="180" fontId="93" fillId="33" borderId="0" xfId="0" applyNumberFormat="1" applyFont="1" applyFill="1" applyAlignment="1">
      <alignment vertical="center"/>
    </xf>
    <xf numFmtId="0" fontId="113" fillId="0" borderId="0" xfId="0" applyFont="1" applyBorder="1" applyAlignment="1">
      <alignment/>
    </xf>
    <xf numFmtId="191" fontId="0" fillId="0" borderId="0" xfId="52" applyNumberFormat="1" applyFont="1" applyAlignment="1">
      <alignment/>
    </xf>
    <xf numFmtId="3" fontId="96" fillId="33" borderId="10" xfId="0" applyNumberFormat="1" applyFont="1" applyFill="1" applyBorder="1" applyAlignment="1">
      <alignment vertical="center"/>
    </xf>
    <xf numFmtId="3" fontId="95" fillId="33" borderId="10" xfId="0" applyNumberFormat="1" applyFont="1" applyFill="1" applyBorder="1" applyAlignment="1">
      <alignment horizontal="right" vertical="center"/>
    </xf>
    <xf numFmtId="3" fontId="96" fillId="33" borderId="10" xfId="0" applyNumberFormat="1" applyFont="1" applyFill="1" applyBorder="1" applyAlignment="1">
      <alignment horizontal="right" vertical="center"/>
    </xf>
    <xf numFmtId="9" fontId="95" fillId="33" borderId="10" xfId="62" applyFont="1" applyFill="1" applyBorder="1" applyAlignment="1">
      <alignment horizontal="center" vertical="center" wrapText="1"/>
    </xf>
    <xf numFmtId="180" fontId="95" fillId="33" borderId="10" xfId="62" applyNumberFormat="1" applyFont="1" applyFill="1" applyBorder="1" applyAlignment="1">
      <alignment horizontal="center" vertical="center" wrapText="1"/>
    </xf>
    <xf numFmtId="180" fontId="95" fillId="33" borderId="0" xfId="62" applyNumberFormat="1" applyFont="1" applyFill="1" applyBorder="1" applyAlignment="1">
      <alignment horizontal="right" vertical="center"/>
    </xf>
    <xf numFmtId="3" fontId="17" fillId="0" borderId="0" xfId="0" applyNumberFormat="1" applyFont="1" applyBorder="1" applyAlignment="1">
      <alignment horizontal="right" vertical="center" wrapText="1"/>
    </xf>
    <xf numFmtId="0" fontId="38" fillId="33" borderId="10" xfId="0" applyFont="1" applyFill="1" applyBorder="1" applyAlignment="1">
      <alignment horizontal="center" vertical="center" wrapText="1"/>
    </xf>
    <xf numFmtId="0" fontId="91" fillId="33" borderId="0" xfId="0" applyFont="1" applyFill="1" applyBorder="1" applyAlignment="1">
      <alignment horizontal="center" vertical="center"/>
    </xf>
    <xf numFmtId="0" fontId="91" fillId="33" borderId="0" xfId="0" applyFont="1" applyFill="1" applyAlignment="1">
      <alignment/>
    </xf>
    <xf numFmtId="0" fontId="38" fillId="33" borderId="10" xfId="0" applyFont="1" applyFill="1" applyBorder="1" applyAlignment="1">
      <alignment horizontal="center" vertical="center" wrapText="1"/>
    </xf>
    <xf numFmtId="0" fontId="64"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64" fillId="33" borderId="0" xfId="0" applyFont="1" applyFill="1" applyBorder="1" applyAlignment="1">
      <alignment horizontal="center" vertical="center"/>
    </xf>
    <xf numFmtId="0" fontId="95" fillId="33" borderId="0" xfId="0" applyFont="1" applyFill="1" applyAlignment="1">
      <alignment horizontal="center" vertical="center"/>
    </xf>
    <xf numFmtId="0" fontId="95" fillId="0" borderId="10" xfId="0" applyFont="1" applyFill="1" applyBorder="1" applyAlignment="1">
      <alignment vertical="center"/>
    </xf>
    <xf numFmtId="0" fontId="113" fillId="0" borderId="25" xfId="0" applyFont="1" applyBorder="1" applyAlignment="1">
      <alignment/>
    </xf>
    <xf numFmtId="0" fontId="113" fillId="0" borderId="0" xfId="0" applyFont="1" applyBorder="1" applyAlignment="1">
      <alignment/>
    </xf>
    <xf numFmtId="179" fontId="66" fillId="33" borderId="10" xfId="51" applyFont="1" applyFill="1" applyBorder="1" applyAlignment="1">
      <alignment horizontal="left" vertical="center"/>
    </xf>
    <xf numFmtId="181" fontId="66" fillId="33" borderId="10" xfId="49" applyNumberFormat="1" applyFont="1" applyFill="1" applyBorder="1" applyAlignment="1">
      <alignment horizontal="right" vertical="center"/>
    </xf>
    <xf numFmtId="180" fontId="114" fillId="33" borderId="10" xfId="62" applyNumberFormat="1" applyFont="1" applyFill="1" applyBorder="1" applyAlignment="1">
      <alignment vertical="center"/>
    </xf>
    <xf numFmtId="0" fontId="68" fillId="33" borderId="10" xfId="57" applyFont="1" applyFill="1" applyBorder="1" applyAlignment="1">
      <alignment horizontal="left" vertical="center"/>
      <protection/>
    </xf>
    <xf numFmtId="0" fontId="115" fillId="33" borderId="10" xfId="0" applyFont="1" applyFill="1" applyBorder="1" applyAlignment="1">
      <alignment horizontal="center" vertical="center" wrapText="1"/>
    </xf>
    <xf numFmtId="0" fontId="114" fillId="33" borderId="10" xfId="0" applyFont="1" applyFill="1" applyBorder="1" applyAlignment="1">
      <alignment vertical="center"/>
    </xf>
    <xf numFmtId="180" fontId="67" fillId="0" borderId="10" xfId="62" applyNumberFormat="1" applyFont="1" applyFill="1" applyBorder="1" applyAlignment="1" applyProtection="1">
      <alignment horizontal="right" vertical="top" wrapText="1" readingOrder="1"/>
      <protection locked="0"/>
    </xf>
    <xf numFmtId="181" fontId="114" fillId="33" borderId="10" xfId="0" applyNumberFormat="1" applyFont="1" applyFill="1" applyBorder="1" applyAlignment="1">
      <alignment vertical="center"/>
    </xf>
    <xf numFmtId="0" fontId="115" fillId="33" borderId="10" xfId="0" applyFont="1" applyFill="1" applyBorder="1" applyAlignment="1">
      <alignment vertical="center"/>
    </xf>
    <xf numFmtId="41" fontId="91" fillId="33" borderId="10" xfId="49" applyNumberFormat="1" applyFont="1" applyFill="1" applyBorder="1" applyAlignment="1">
      <alignment vertical="center"/>
    </xf>
    <xf numFmtId="0" fontId="96" fillId="33" borderId="0" xfId="0" applyFont="1" applyFill="1" applyAlignment="1">
      <alignment horizontal="justify" vertical="center" wrapText="1"/>
    </xf>
    <xf numFmtId="192" fontId="96" fillId="33" borderId="10" xfId="0" applyNumberFormat="1" applyFont="1" applyFill="1" applyBorder="1" applyAlignment="1">
      <alignment vertical="center"/>
    </xf>
    <xf numFmtId="192" fontId="95" fillId="33" borderId="10" xfId="0" applyNumberFormat="1" applyFont="1" applyFill="1" applyBorder="1" applyAlignment="1">
      <alignment vertical="center"/>
    </xf>
    <xf numFmtId="180" fontId="95" fillId="33" borderId="10" xfId="0" applyNumberFormat="1" applyFont="1" applyFill="1" applyBorder="1" applyAlignment="1">
      <alignment vertical="center"/>
    </xf>
    <xf numFmtId="0" fontId="38" fillId="33" borderId="10" xfId="0" applyFont="1" applyFill="1" applyBorder="1" applyAlignment="1">
      <alignment horizontal="center" vertical="center" wrapText="1"/>
    </xf>
    <xf numFmtId="0" fontId="98" fillId="33" borderId="0" xfId="0" applyFont="1" applyFill="1" applyAlignment="1">
      <alignment horizontal="center" wrapText="1"/>
    </xf>
    <xf numFmtId="0" fontId="102" fillId="33" borderId="0" xfId="0" applyFont="1" applyFill="1" applyAlignment="1">
      <alignment vertical="center"/>
    </xf>
    <xf numFmtId="0" fontId="98" fillId="33" borderId="0" xfId="0" applyFont="1" applyFill="1" applyAlignment="1">
      <alignment horizontal="center" vertical="center" wrapText="1"/>
    </xf>
    <xf numFmtId="41" fontId="89" fillId="0" borderId="23" xfId="0" applyNumberFormat="1" applyFont="1" applyBorder="1" applyAlignment="1">
      <alignment horizontal="center"/>
    </xf>
    <xf numFmtId="41" fontId="89" fillId="0" borderId="21" xfId="0" applyNumberFormat="1" applyFont="1" applyBorder="1" applyAlignment="1">
      <alignment horizontal="center"/>
    </xf>
    <xf numFmtId="41" fontId="89" fillId="0" borderId="17" xfId="0" applyNumberFormat="1" applyFont="1" applyBorder="1" applyAlignment="1">
      <alignment horizontal="center"/>
    </xf>
    <xf numFmtId="41" fontId="89"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8" fillId="0" borderId="0" xfId="0" applyFont="1" applyFill="1" applyAlignment="1">
      <alignment wrapText="1"/>
    </xf>
    <xf numFmtId="0" fontId="0" fillId="0" borderId="0" xfId="0" applyAlignment="1">
      <alignment vertical="center"/>
    </xf>
    <xf numFmtId="0" fontId="0" fillId="0" borderId="0" xfId="0" applyAlignment="1">
      <alignment horizontal="center"/>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3" fontId="90" fillId="33" borderId="10" xfId="0" applyNumberFormat="1" applyFont="1" applyFill="1" applyBorder="1" applyAlignment="1">
      <alignment horizontal="right" vertical="center"/>
    </xf>
    <xf numFmtId="180" fontId="90" fillId="33" borderId="10" xfId="62" applyNumberFormat="1" applyFont="1" applyFill="1" applyBorder="1" applyAlignment="1">
      <alignment horizontal="right" vertical="center"/>
    </xf>
    <xf numFmtId="0" fontId="91" fillId="33" borderId="23" xfId="0" applyFont="1" applyFill="1" applyBorder="1" applyAlignment="1">
      <alignment horizontal="left" vertical="center"/>
    </xf>
    <xf numFmtId="0" fontId="91" fillId="33" borderId="24" xfId="0" applyFont="1" applyFill="1" applyBorder="1" applyAlignment="1">
      <alignment horizontal="left" vertical="center"/>
    </xf>
    <xf numFmtId="0" fontId="90" fillId="33" borderId="24" xfId="0" applyFont="1" applyFill="1" applyBorder="1" applyAlignment="1">
      <alignment horizontal="left" vertical="center"/>
    </xf>
    <xf numFmtId="0" fontId="91" fillId="33" borderId="21" xfId="0" applyFont="1" applyFill="1" applyBorder="1" applyAlignment="1">
      <alignment horizontal="left" vertical="center"/>
    </xf>
    <xf numFmtId="16" fontId="90" fillId="33" borderId="0" xfId="0" applyNumberFormat="1" applyFont="1" applyFill="1" applyAlignment="1">
      <alignment vertical="center"/>
    </xf>
    <xf numFmtId="169" fontId="91" fillId="33" borderId="10" xfId="50" applyFont="1" applyFill="1" applyBorder="1" applyAlignment="1">
      <alignment vertical="center"/>
    </xf>
    <xf numFmtId="169" fontId="90" fillId="33" borderId="10" xfId="50" applyFont="1" applyFill="1" applyBorder="1" applyAlignment="1">
      <alignment vertical="center"/>
    </xf>
    <xf numFmtId="180" fontId="90" fillId="33" borderId="10" xfId="62" applyNumberFormat="1" applyFont="1" applyFill="1" applyBorder="1" applyAlignment="1">
      <alignment vertical="center"/>
    </xf>
    <xf numFmtId="3" fontId="95" fillId="0" borderId="10" xfId="0" applyNumberFormat="1" applyFont="1" applyBorder="1" applyAlignment="1">
      <alignment/>
    </xf>
    <xf numFmtId="3" fontId="96" fillId="0" borderId="10" xfId="0" applyNumberFormat="1" applyFont="1" applyBorder="1" applyAlignment="1">
      <alignment/>
    </xf>
    <xf numFmtId="0" fontId="113" fillId="0" borderId="0" xfId="0" applyFont="1" applyFill="1" applyBorder="1" applyAlignment="1">
      <alignment/>
    </xf>
    <xf numFmtId="187" fontId="114" fillId="33" borderId="10" xfId="49" applyNumberFormat="1" applyFont="1" applyFill="1" applyBorder="1" applyAlignment="1">
      <alignment vertical="center"/>
    </xf>
    <xf numFmtId="187" fontId="115" fillId="33" borderId="10" xfId="0" applyNumberFormat="1" applyFont="1" applyFill="1" applyBorder="1" applyAlignment="1">
      <alignment horizontal="right" vertical="center"/>
    </xf>
    <xf numFmtId="187" fontId="114" fillId="33" borderId="10" xfId="0" applyNumberFormat="1" applyFont="1" applyFill="1" applyBorder="1" applyAlignment="1">
      <alignment vertical="center"/>
    </xf>
    <xf numFmtId="0" fontId="66" fillId="33" borderId="10" xfId="51" applyNumberFormat="1" applyFont="1" applyFill="1" applyBorder="1" applyAlignment="1">
      <alignment horizontal="left" vertical="center"/>
    </xf>
    <xf numFmtId="195" fontId="66" fillId="33" borderId="10" xfId="49" applyNumberFormat="1" applyFont="1" applyFill="1" applyBorder="1" applyAlignment="1">
      <alignment vertical="center"/>
    </xf>
    <xf numFmtId="195" fontId="68" fillId="33" borderId="10" xfId="49" applyNumberFormat="1" applyFont="1" applyFill="1" applyBorder="1" applyAlignment="1">
      <alignment horizontal="right" vertical="center"/>
    </xf>
    <xf numFmtId="195" fontId="66" fillId="33" borderId="10" xfId="49" applyNumberFormat="1" applyFont="1" applyFill="1" applyBorder="1" applyAlignment="1">
      <alignment horizontal="right" vertical="center"/>
    </xf>
    <xf numFmtId="0" fontId="96" fillId="33" borderId="0" xfId="0" applyFont="1" applyFill="1" applyBorder="1" applyAlignment="1">
      <alignment horizontal="justify" vertical="center" wrapText="1"/>
    </xf>
    <xf numFmtId="41" fontId="96" fillId="33" borderId="10" xfId="0" applyNumberFormat="1" applyFont="1" applyFill="1" applyBorder="1" applyAlignment="1">
      <alignment vertical="center"/>
    </xf>
    <xf numFmtId="41" fontId="96" fillId="33" borderId="16" xfId="0" applyNumberFormat="1" applyFont="1" applyFill="1" applyBorder="1" applyAlignment="1">
      <alignment vertical="center" wrapText="1"/>
    </xf>
    <xf numFmtId="171" fontId="96" fillId="33" borderId="10" xfId="0" applyNumberFormat="1" applyFont="1" applyFill="1" applyBorder="1" applyAlignment="1">
      <alignment vertical="center"/>
    </xf>
    <xf numFmtId="171" fontId="95" fillId="33" borderId="10" xfId="0" applyNumberFormat="1" applyFont="1" applyFill="1" applyBorder="1" applyAlignment="1">
      <alignment vertical="center"/>
    </xf>
    <xf numFmtId="0" fontId="95" fillId="33" borderId="10" xfId="0" applyFont="1" applyFill="1" applyBorder="1" applyAlignment="1">
      <alignment horizontal="right" vertical="center" wrapText="1"/>
    </xf>
    <xf numFmtId="3" fontId="95" fillId="0" borderId="10" xfId="52" applyNumberFormat="1" applyFont="1" applyBorder="1" applyAlignment="1">
      <alignment horizontal="right"/>
    </xf>
    <xf numFmtId="3" fontId="95" fillId="33" borderId="10" xfId="62" applyNumberFormat="1" applyFont="1" applyFill="1" applyBorder="1" applyAlignment="1">
      <alignment horizontal="right" vertical="center"/>
    </xf>
    <xf numFmtId="3" fontId="96" fillId="0" borderId="10" xfId="52" applyNumberFormat="1" applyFont="1" applyFill="1" applyBorder="1" applyAlignment="1">
      <alignment horizontal="right"/>
    </xf>
    <xf numFmtId="3" fontId="96" fillId="33" borderId="10" xfId="62" applyNumberFormat="1" applyFont="1" applyFill="1" applyBorder="1" applyAlignment="1">
      <alignment horizontal="right" vertical="center"/>
    </xf>
    <xf numFmtId="3" fontId="96" fillId="0" borderId="10" xfId="52" applyNumberFormat="1" applyFont="1" applyBorder="1" applyAlignment="1">
      <alignment horizontal="right"/>
    </xf>
    <xf numFmtId="0" fontId="95" fillId="33" borderId="10" xfId="0" applyFont="1" applyFill="1" applyBorder="1" applyAlignment="1">
      <alignment horizontal="right" vertical="center"/>
    </xf>
    <xf numFmtId="180" fontId="96" fillId="33" borderId="10" xfId="0" applyNumberFormat="1" applyFont="1" applyFill="1" applyBorder="1" applyAlignment="1">
      <alignment horizontal="right" vertical="center"/>
    </xf>
    <xf numFmtId="198" fontId="96" fillId="33" borderId="10" xfId="0" applyNumberFormat="1" applyFont="1" applyFill="1" applyBorder="1" applyAlignment="1">
      <alignment horizontal="right" vertical="center"/>
    </xf>
    <xf numFmtId="180" fontId="96" fillId="33" borderId="10" xfId="0" applyNumberFormat="1" applyFont="1" applyFill="1" applyBorder="1" applyAlignment="1">
      <alignment horizontal="right" vertical="center" wrapText="1"/>
    </xf>
    <xf numFmtId="198" fontId="96" fillId="33" borderId="10" xfId="0" applyNumberFormat="1" applyFont="1" applyFill="1" applyBorder="1" applyAlignment="1">
      <alignment horizontal="right" vertical="center" wrapText="1"/>
    </xf>
    <xf numFmtId="180" fontId="95" fillId="33" borderId="10" xfId="0" applyNumberFormat="1" applyFont="1" applyFill="1" applyBorder="1" applyAlignment="1">
      <alignment horizontal="right" vertical="center" wrapText="1"/>
    </xf>
    <xf numFmtId="198" fontId="95" fillId="33" borderId="10" xfId="0" applyNumberFormat="1" applyFont="1" applyFill="1" applyBorder="1" applyAlignment="1">
      <alignment horizontal="right" vertical="center" wrapText="1"/>
    </xf>
    <xf numFmtId="180" fontId="95" fillId="33" borderId="10" xfId="62" applyNumberFormat="1" applyFont="1" applyFill="1" applyBorder="1" applyAlignment="1">
      <alignment horizontal="right" vertical="center"/>
    </xf>
    <xf numFmtId="180" fontId="96" fillId="33" borderId="10" xfId="62" applyNumberFormat="1" applyFont="1" applyFill="1" applyBorder="1" applyAlignment="1">
      <alignment horizontal="right" vertical="center"/>
    </xf>
    <xf numFmtId="0" fontId="116"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102" fillId="33" borderId="0" xfId="0" applyFont="1" applyFill="1" applyAlignment="1">
      <alignment horizontal="center"/>
    </xf>
    <xf numFmtId="0" fontId="104" fillId="33" borderId="0" xfId="0" applyFont="1" applyFill="1" applyAlignment="1">
      <alignment horizontal="center" vertical="center"/>
    </xf>
    <xf numFmtId="0" fontId="109"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2" fillId="33" borderId="0" xfId="0" applyFont="1" applyFill="1" applyAlignment="1">
      <alignment horizontal="center" vertical="center"/>
    </xf>
    <xf numFmtId="0" fontId="90" fillId="33" borderId="0" xfId="0" applyFont="1" applyFill="1" applyBorder="1" applyAlignment="1">
      <alignment horizontal="center" vertical="center"/>
    </xf>
    <xf numFmtId="0" fontId="90" fillId="33" borderId="10" xfId="0" applyFont="1" applyFill="1" applyBorder="1" applyAlignment="1">
      <alignment horizontal="left" vertical="top"/>
    </xf>
    <xf numFmtId="0" fontId="90" fillId="33" borderId="10" xfId="0" applyFont="1" applyFill="1" applyBorder="1" applyAlignment="1">
      <alignment horizontal="center" vertical="center"/>
    </xf>
    <xf numFmtId="0" fontId="90" fillId="33" borderId="10" xfId="0" applyFont="1" applyFill="1" applyBorder="1" applyAlignment="1">
      <alignment horizontal="center" vertical="center" wrapText="1"/>
    </xf>
    <xf numFmtId="0" fontId="90" fillId="33" borderId="25" xfId="0" applyFont="1" applyFill="1" applyBorder="1" applyAlignment="1">
      <alignment vertical="center"/>
    </xf>
    <xf numFmtId="0" fontId="90" fillId="33" borderId="0" xfId="0" applyFont="1" applyFill="1" applyBorder="1" applyAlignment="1">
      <alignment vertical="center"/>
    </xf>
    <xf numFmtId="0" fontId="91" fillId="33" borderId="0" xfId="0" applyFont="1" applyFill="1" applyAlignment="1">
      <alignment horizontal="justify" vertical="center" wrapText="1"/>
    </xf>
    <xf numFmtId="0" fontId="92" fillId="33" borderId="0" xfId="0" applyFont="1" applyFill="1" applyAlignment="1">
      <alignment horizontal="left" vertical="center" wrapText="1"/>
    </xf>
    <xf numFmtId="0" fontId="38" fillId="33" borderId="15" xfId="0" applyFont="1" applyFill="1" applyBorder="1" applyAlignment="1">
      <alignment horizontal="center" vertical="center" wrapText="1"/>
    </xf>
    <xf numFmtId="0" fontId="38" fillId="33" borderId="17" xfId="0" applyFont="1" applyFill="1" applyBorder="1" applyAlignment="1">
      <alignment horizontal="center" vertical="center" wrapText="1"/>
    </xf>
    <xf numFmtId="181" fontId="39" fillId="33" borderId="23" xfId="0" applyNumberFormat="1" applyFont="1" applyFill="1" applyBorder="1" applyAlignment="1">
      <alignment horizontal="center" vertical="center"/>
    </xf>
    <xf numFmtId="181" fontId="39" fillId="33" borderId="21" xfId="0" applyNumberFormat="1" applyFont="1" applyFill="1" applyBorder="1" applyAlignment="1">
      <alignment horizontal="center" vertical="center"/>
    </xf>
    <xf numFmtId="3" fontId="39" fillId="33" borderId="23" xfId="0" applyNumberFormat="1" applyFont="1" applyFill="1" applyBorder="1" applyAlignment="1">
      <alignment horizontal="center" vertical="center"/>
    </xf>
    <xf numFmtId="3" fontId="39" fillId="33" borderId="21" xfId="0" applyNumberFormat="1" applyFont="1" applyFill="1" applyBorder="1" applyAlignment="1">
      <alignment horizontal="center" vertical="center"/>
    </xf>
    <xf numFmtId="183" fontId="93" fillId="33" borderId="23" xfId="0" applyNumberFormat="1" applyFont="1" applyFill="1" applyBorder="1" applyAlignment="1">
      <alignment horizontal="center" vertical="center"/>
    </xf>
    <xf numFmtId="183" fontId="93" fillId="33" borderId="21" xfId="0" applyNumberFormat="1" applyFont="1" applyFill="1" applyBorder="1" applyAlignment="1">
      <alignment horizontal="center" vertical="center"/>
    </xf>
    <xf numFmtId="183" fontId="39" fillId="33" borderId="17" xfId="62" applyNumberFormat="1" applyFont="1" applyFill="1" applyBorder="1" applyAlignment="1">
      <alignment horizontal="center" vertical="center"/>
    </xf>
    <xf numFmtId="0" fontId="38" fillId="33" borderId="10" xfId="0" applyFont="1" applyFill="1" applyBorder="1" applyAlignment="1">
      <alignment horizontal="center" vertical="center" wrapText="1"/>
    </xf>
    <xf numFmtId="0" fontId="93" fillId="33" borderId="0" xfId="0" applyFont="1" applyFill="1" applyAlignment="1">
      <alignment horizontal="justify" vertical="top" wrapText="1"/>
    </xf>
    <xf numFmtId="0" fontId="38" fillId="33" borderId="0" xfId="0" applyFont="1" applyFill="1" applyAlignment="1">
      <alignment horizontal="left" vertical="center" wrapText="1"/>
    </xf>
    <xf numFmtId="0" fontId="93" fillId="33" borderId="0" xfId="0" applyFont="1" applyFill="1" applyAlignment="1">
      <alignment horizontal="justify" vertical="center" wrapText="1"/>
    </xf>
    <xf numFmtId="0" fontId="92" fillId="33" borderId="0" xfId="0" applyFont="1" applyFill="1" applyAlignment="1">
      <alignment horizontal="justify" vertical="center" wrapText="1"/>
    </xf>
    <xf numFmtId="181" fontId="39" fillId="33" borderId="15" xfId="0" applyNumberFormat="1" applyFont="1" applyFill="1" applyBorder="1" applyAlignment="1">
      <alignment horizontal="right" vertical="center"/>
    </xf>
    <xf numFmtId="181" fontId="39" fillId="33" borderId="17" xfId="0" applyNumberFormat="1" applyFont="1" applyFill="1" applyBorder="1" applyAlignment="1">
      <alignment horizontal="right" vertical="center"/>
    </xf>
    <xf numFmtId="0" fontId="117" fillId="0" borderId="0" xfId="0" applyFont="1" applyBorder="1" applyAlignment="1">
      <alignment horizontal="left" vertical="center" wrapText="1"/>
    </xf>
    <xf numFmtId="181" fontId="38" fillId="33" borderId="15" xfId="0" applyNumberFormat="1" applyFont="1" applyFill="1" applyBorder="1" applyAlignment="1">
      <alignment horizontal="center" vertical="center"/>
    </xf>
    <xf numFmtId="181" fontId="38" fillId="33" borderId="17" xfId="0" applyNumberFormat="1" applyFont="1" applyFill="1" applyBorder="1" applyAlignment="1">
      <alignment horizontal="center" vertical="center"/>
    </xf>
    <xf numFmtId="0" fontId="93" fillId="33" borderId="0" xfId="0" applyFont="1" applyFill="1" applyAlignment="1">
      <alignment horizontal="center" vertical="center" wrapText="1"/>
    </xf>
    <xf numFmtId="0" fontId="39" fillId="33" borderId="10" xfId="0" applyFont="1" applyFill="1" applyBorder="1" applyAlignment="1">
      <alignment horizontal="center" vertical="center" wrapText="1"/>
    </xf>
    <xf numFmtId="0" fontId="95" fillId="33" borderId="0" xfId="0" applyFont="1" applyFill="1" applyAlignment="1">
      <alignment horizontal="left" vertical="center" wrapText="1"/>
    </xf>
    <xf numFmtId="0" fontId="96" fillId="33" borderId="0" xfId="0" applyFont="1" applyFill="1" applyAlignment="1">
      <alignment horizontal="justify" vertical="center" wrapText="1"/>
    </xf>
    <xf numFmtId="0" fontId="44" fillId="33" borderId="0" xfId="0" applyFont="1" applyFill="1" applyAlignment="1">
      <alignment horizontal="left" vertical="top"/>
    </xf>
    <xf numFmtId="0" fontId="95" fillId="33" borderId="26" xfId="0" applyFont="1" applyFill="1" applyBorder="1" applyAlignment="1">
      <alignment horizontal="left" vertical="center" wrapText="1"/>
    </xf>
    <xf numFmtId="0" fontId="95" fillId="33" borderId="0" xfId="0" applyFont="1" applyFill="1" applyBorder="1" applyAlignment="1">
      <alignment horizontal="left" vertical="center" wrapText="1"/>
    </xf>
    <xf numFmtId="0" fontId="90" fillId="33" borderId="26" xfId="0" applyFont="1" applyFill="1" applyBorder="1" applyAlignment="1">
      <alignment horizontal="left" vertical="center" wrapText="1"/>
    </xf>
    <xf numFmtId="0" fontId="90" fillId="33" borderId="0" xfId="0" applyFont="1" applyFill="1" applyBorder="1" applyAlignment="1">
      <alignment horizontal="left" vertical="center" wrapText="1"/>
    </xf>
    <xf numFmtId="0" fontId="90" fillId="33" borderId="0" xfId="0" applyFont="1" applyFill="1" applyAlignment="1">
      <alignment horizontal="left" vertical="center" wrapText="1"/>
    </xf>
    <xf numFmtId="0" fontId="4" fillId="0" borderId="15"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0" fontId="4" fillId="0" borderId="17" xfId="0" applyFont="1" applyFill="1" applyBorder="1" applyAlignment="1" applyProtection="1">
      <alignment horizontal="center" vertical="top" wrapText="1" readingOrder="1"/>
      <protection locked="0"/>
    </xf>
    <xf numFmtId="0" fontId="59" fillId="33" borderId="0" xfId="59" applyFont="1" applyFill="1" applyAlignment="1">
      <alignment horizontal="justify" vertical="center"/>
      <protection/>
    </xf>
    <xf numFmtId="0" fontId="58" fillId="33" borderId="10" xfId="59" applyFont="1" applyFill="1" applyBorder="1" applyAlignment="1">
      <alignment horizontal="center" vertical="center"/>
      <protection/>
    </xf>
    <xf numFmtId="0" fontId="58" fillId="33" borderId="15" xfId="59" applyFont="1" applyFill="1" applyBorder="1" applyAlignment="1">
      <alignment horizontal="center" vertical="center"/>
      <protection/>
    </xf>
    <xf numFmtId="0" fontId="58" fillId="33" borderId="17" xfId="59" applyFont="1" applyFill="1" applyBorder="1" applyAlignment="1">
      <alignment horizontal="center" vertical="center"/>
      <protection/>
    </xf>
    <xf numFmtId="0" fontId="59" fillId="33" borderId="24" xfId="59" applyFont="1" applyFill="1" applyBorder="1" applyAlignment="1">
      <alignment horizontal="center" vertical="center" wrapText="1"/>
      <protection/>
    </xf>
    <xf numFmtId="0" fontId="59" fillId="33" borderId="21" xfId="59" applyFont="1" applyFill="1" applyBorder="1" applyAlignment="1">
      <alignment horizontal="center" vertical="center" wrapText="1"/>
      <protection/>
    </xf>
    <xf numFmtId="3" fontId="58" fillId="33" borderId="15" xfId="59" applyNumberFormat="1" applyFont="1" applyFill="1" applyBorder="1" applyAlignment="1">
      <alignment horizontal="center" vertical="center"/>
      <protection/>
    </xf>
    <xf numFmtId="3" fontId="58" fillId="33" borderId="16" xfId="59" applyNumberFormat="1" applyFont="1" applyFill="1" applyBorder="1" applyAlignment="1">
      <alignment horizontal="center" vertical="center"/>
      <protection/>
    </xf>
    <xf numFmtId="3" fontId="58" fillId="33" borderId="17" xfId="59" applyNumberFormat="1" applyFont="1" applyFill="1" applyBorder="1" applyAlignment="1">
      <alignment horizontal="center" vertical="center"/>
      <protection/>
    </xf>
    <xf numFmtId="3" fontId="58" fillId="33" borderId="11" xfId="59" applyNumberFormat="1" applyFont="1" applyFill="1" applyBorder="1" applyAlignment="1">
      <alignment horizontal="center" vertical="center"/>
      <protection/>
    </xf>
    <xf numFmtId="3" fontId="58" fillId="33" borderId="12" xfId="59" applyNumberFormat="1" applyFont="1" applyFill="1" applyBorder="1" applyAlignment="1">
      <alignment horizontal="center" vertical="center"/>
      <protection/>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58" fillId="33" borderId="11" xfId="59" applyFont="1" applyFill="1" applyBorder="1" applyAlignment="1">
      <alignment horizontal="center" vertical="distributed"/>
      <protection/>
    </xf>
    <xf numFmtId="0" fontId="58" fillId="33" borderId="26" xfId="59" applyFont="1" applyFill="1" applyBorder="1" applyAlignment="1">
      <alignment horizontal="center" vertical="distributed"/>
      <protection/>
    </xf>
    <xf numFmtId="0" fontId="58" fillId="33" borderId="12" xfId="59" applyFont="1" applyFill="1" applyBorder="1" applyAlignment="1">
      <alignment horizontal="center" vertical="distributed"/>
      <protection/>
    </xf>
    <xf numFmtId="0" fontId="58" fillId="33" borderId="25" xfId="59" applyFont="1" applyFill="1" applyBorder="1" applyAlignment="1">
      <alignment horizontal="center" vertical="distributed"/>
      <protection/>
    </xf>
    <xf numFmtId="0" fontId="58" fillId="33" borderId="0" xfId="59" applyFont="1" applyFill="1" applyBorder="1" applyAlignment="1">
      <alignment horizontal="center" vertical="distributed"/>
      <protection/>
    </xf>
    <xf numFmtId="0" fontId="58" fillId="33" borderId="31" xfId="59" applyFont="1" applyFill="1" applyBorder="1" applyAlignment="1">
      <alignment horizontal="center" vertical="distributed"/>
      <protection/>
    </xf>
    <xf numFmtId="0" fontId="58" fillId="33" borderId="13" xfId="59" applyFont="1" applyFill="1" applyBorder="1" applyAlignment="1">
      <alignment horizontal="center" vertical="distributed"/>
      <protection/>
    </xf>
    <xf numFmtId="0" fontId="58" fillId="33" borderId="22" xfId="59" applyFont="1" applyFill="1" applyBorder="1" applyAlignment="1">
      <alignment horizontal="center" vertical="distributed"/>
      <protection/>
    </xf>
    <xf numFmtId="0" fontId="58" fillId="33" borderId="14" xfId="59" applyFont="1" applyFill="1" applyBorder="1" applyAlignment="1">
      <alignment horizontal="center" vertical="distributed"/>
      <protection/>
    </xf>
    <xf numFmtId="0" fontId="58" fillId="33" borderId="10" xfId="59" applyFont="1" applyFill="1" applyBorder="1" applyAlignment="1">
      <alignment horizontal="center" vertical="center" wrapText="1"/>
      <protection/>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58" fillId="33" borderId="0" xfId="59" applyFont="1" applyFill="1" applyBorder="1" applyAlignment="1">
      <alignment horizontal="left" vertical="top" wrapText="1"/>
      <protection/>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1" fillId="33" borderId="15" xfId="0" applyFont="1" applyFill="1" applyBorder="1" applyAlignment="1">
      <alignment horizontal="center" vertical="center"/>
    </xf>
    <xf numFmtId="0" fontId="91" fillId="33" borderId="17" xfId="0" applyFont="1" applyFill="1" applyBorder="1" applyAlignment="1">
      <alignment horizontal="center" vertical="center"/>
    </xf>
    <xf numFmtId="0" fontId="90" fillId="34" borderId="15" xfId="0" applyFont="1" applyFill="1" applyBorder="1" applyAlignment="1">
      <alignment horizontal="center" vertical="center" wrapText="1"/>
    </xf>
    <xf numFmtId="0" fontId="90" fillId="34" borderId="17" xfId="0" applyFont="1" applyFill="1" applyBorder="1" applyAlignment="1">
      <alignment horizontal="center" vertical="center" wrapText="1"/>
    </xf>
    <xf numFmtId="0" fontId="90" fillId="33" borderId="15" xfId="0" applyFont="1" applyFill="1" applyBorder="1" applyAlignment="1">
      <alignment horizontal="center" vertical="center"/>
    </xf>
    <xf numFmtId="0" fontId="90" fillId="33" borderId="17" xfId="0" applyFont="1" applyFill="1" applyBorder="1" applyAlignment="1">
      <alignment horizontal="center" vertical="center"/>
    </xf>
    <xf numFmtId="0" fontId="90" fillId="34" borderId="10" xfId="0" applyFont="1" applyFill="1" applyBorder="1" applyAlignment="1">
      <alignment horizontal="center" vertical="center"/>
    </xf>
    <xf numFmtId="0" fontId="65" fillId="33" borderId="15"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10"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17" xfId="0" applyFont="1" applyFill="1" applyBorder="1" applyAlignment="1">
      <alignment horizontal="center" vertical="center"/>
    </xf>
    <xf numFmtId="0" fontId="64" fillId="33" borderId="10" xfId="0" applyFont="1" applyFill="1" applyBorder="1" applyAlignment="1">
      <alignment horizontal="center" vertical="center"/>
    </xf>
    <xf numFmtId="0" fontId="65" fillId="33" borderId="0" xfId="0" applyFont="1" applyFill="1" applyAlignment="1">
      <alignment horizontal="left" vertical="center" wrapText="1"/>
    </xf>
    <xf numFmtId="0" fontId="99" fillId="33" borderId="0" xfId="0" applyFont="1" applyFill="1" applyAlignment="1">
      <alignment horizontal="left" vertical="center" wrapText="1"/>
    </xf>
    <xf numFmtId="41" fontId="89" fillId="0" borderId="15" xfId="0" applyNumberFormat="1" applyFont="1" applyBorder="1" applyAlignment="1">
      <alignment horizontal="center" vertical="center" wrapText="1"/>
    </xf>
    <xf numFmtId="41" fontId="89" fillId="0" borderId="16" xfId="0" applyNumberFormat="1" applyFont="1" applyBorder="1" applyAlignment="1">
      <alignment horizontal="center" vertical="center" wrapText="1"/>
    </xf>
    <xf numFmtId="41" fontId="89" fillId="0" borderId="17" xfId="0" applyNumberFormat="1" applyFont="1" applyBorder="1" applyAlignment="1">
      <alignment horizontal="center" vertical="center" wrapText="1"/>
    </xf>
    <xf numFmtId="41" fontId="89" fillId="0" borderId="10" xfId="0" applyNumberFormat="1" applyFont="1" applyBorder="1" applyAlignment="1">
      <alignment horizontal="center" wrapText="1"/>
    </xf>
    <xf numFmtId="41" fontId="89" fillId="0" borderId="10" xfId="0" applyNumberFormat="1" applyFont="1" applyBorder="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style1552566249863" xfId="65"/>
    <cellStyle name="style1552566249921" xfId="66"/>
    <cellStyle name="style1552566250031" xfId="67"/>
    <cellStyle name="style1552566250144" xfId="68"/>
    <cellStyle name="style1552566250891" xfId="69"/>
    <cellStyle name="style1552566250948" xfId="70"/>
    <cellStyle name="style1552566251014"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87925"/>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879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815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2</xdr:col>
      <xdr:colOff>628650</xdr:colOff>
      <xdr:row>5</xdr:row>
      <xdr:rowOff>104775</xdr:rowOff>
    </xdr:to>
    <xdr:pic>
      <xdr:nvPicPr>
        <xdr:cNvPr id="7" name="Imagen 2" descr="image003"/>
        <xdr:cNvPicPr preferRelativeResize="1">
          <a:picLocks noChangeAspect="1"/>
        </xdr:cNvPicPr>
      </xdr:nvPicPr>
      <xdr:blipFill>
        <a:blip r:embed="rId3"/>
        <a:stretch>
          <a:fillRect/>
        </a:stretch>
      </xdr:blipFill>
      <xdr:spPr>
        <a:xfrm>
          <a:off x="0" y="0"/>
          <a:ext cx="21526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PIB2017"/>
      <sheetName val="PIB"/>
      <sheetName val="BBDD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71" customWidth="1"/>
    <col min="3" max="3" width="10.7109375" style="71" customWidth="1"/>
    <col min="4" max="6" width="11.421875" style="71" customWidth="1"/>
    <col min="7" max="7" width="11.140625" style="71" customWidth="1"/>
    <col min="8" max="8" width="12.00390625" style="71" customWidth="1"/>
    <col min="9" max="10" width="11.421875" style="71" customWidth="1"/>
    <col min="11" max="11" width="31.28125" style="71" customWidth="1"/>
    <col min="12" max="16384" width="11.421875" style="71" customWidth="1"/>
  </cols>
  <sheetData>
    <row r="1" spans="1:7" ht="15.75">
      <c r="A1" s="69"/>
      <c r="B1" s="70"/>
      <c r="C1" s="70"/>
      <c r="D1" s="70"/>
      <c r="E1" s="70"/>
      <c r="F1" s="70"/>
      <c r="G1" s="70"/>
    </row>
    <row r="2" spans="1:7" ht="14.25">
      <c r="A2" s="70"/>
      <c r="B2" s="70"/>
      <c r="C2" s="70"/>
      <c r="D2" s="70"/>
      <c r="E2" s="70"/>
      <c r="F2" s="70"/>
      <c r="G2" s="70"/>
    </row>
    <row r="3" spans="1:7" ht="15.75">
      <c r="A3" s="69"/>
      <c r="B3" s="70"/>
      <c r="C3" s="70"/>
      <c r="D3" s="70"/>
      <c r="E3" s="70"/>
      <c r="F3" s="70"/>
      <c r="G3" s="70"/>
    </row>
    <row r="4" spans="1:7" ht="14.25">
      <c r="A4" s="70"/>
      <c r="B4" s="70"/>
      <c r="C4" s="70"/>
      <c r="D4" s="72"/>
      <c r="E4" s="70"/>
      <c r="F4" s="70"/>
      <c r="G4" s="70"/>
    </row>
    <row r="5" spans="1:7" ht="15.75">
      <c r="A5" s="69"/>
      <c r="B5" s="70"/>
      <c r="C5" s="70"/>
      <c r="D5" s="73"/>
      <c r="E5" s="70"/>
      <c r="F5" s="70"/>
      <c r="G5" s="70"/>
    </row>
    <row r="6" spans="1:7" ht="15.75">
      <c r="A6" s="69"/>
      <c r="B6" s="70"/>
      <c r="C6" s="70"/>
      <c r="D6" s="70"/>
      <c r="E6" s="70"/>
      <c r="F6" s="70"/>
      <c r="G6" s="70"/>
    </row>
    <row r="7" spans="1:7" ht="15.75">
      <c r="A7" s="69"/>
      <c r="B7" s="70"/>
      <c r="C7" s="70"/>
      <c r="D7" s="70"/>
      <c r="E7" s="70"/>
      <c r="F7" s="70"/>
      <c r="G7" s="70"/>
    </row>
    <row r="8" spans="1:7" ht="14.25">
      <c r="A8" s="70"/>
      <c r="B8" s="70"/>
      <c r="C8" s="70"/>
      <c r="D8" s="72"/>
      <c r="E8" s="70"/>
      <c r="F8" s="70"/>
      <c r="G8" s="70"/>
    </row>
    <row r="9" spans="1:7" ht="15.75">
      <c r="A9" s="74"/>
      <c r="B9" s="70"/>
      <c r="C9" s="70"/>
      <c r="D9" s="70"/>
      <c r="E9" s="70"/>
      <c r="F9" s="70"/>
      <c r="G9" s="70"/>
    </row>
    <row r="10" spans="1:7" ht="15.75">
      <c r="A10" s="74"/>
      <c r="B10" s="70"/>
      <c r="C10" s="70"/>
      <c r="D10" s="70"/>
      <c r="E10" s="70"/>
      <c r="F10" s="70"/>
      <c r="G10" s="70"/>
    </row>
    <row r="11" spans="1:7" ht="15.75">
      <c r="A11" s="74"/>
      <c r="B11" s="70"/>
      <c r="C11" s="70"/>
      <c r="D11" s="70"/>
      <c r="E11" s="70"/>
      <c r="F11" s="70"/>
      <c r="G11" s="70"/>
    </row>
    <row r="12" spans="1:7" ht="15.75">
      <c r="A12" s="74"/>
      <c r="B12" s="70"/>
      <c r="C12" s="70"/>
      <c r="D12" s="70"/>
      <c r="E12" s="70"/>
      <c r="F12" s="70"/>
      <c r="G12" s="70"/>
    </row>
    <row r="13" spans="1:7" ht="15.75">
      <c r="A13" s="69"/>
      <c r="B13" s="70"/>
      <c r="C13" s="70"/>
      <c r="D13" s="70"/>
      <c r="E13" s="70"/>
      <c r="F13" s="70"/>
      <c r="G13" s="70"/>
    </row>
    <row r="14" spans="1:8" ht="15.75">
      <c r="A14" s="116"/>
      <c r="B14" s="117"/>
      <c r="C14" s="117"/>
      <c r="D14" s="117"/>
      <c r="E14" s="117"/>
      <c r="F14" s="117"/>
      <c r="G14" s="117"/>
      <c r="H14" s="78"/>
    </row>
    <row r="15" spans="1:8" ht="15.75">
      <c r="A15" s="116"/>
      <c r="B15" s="117"/>
      <c r="C15" s="117"/>
      <c r="D15" s="117"/>
      <c r="E15" s="117"/>
      <c r="F15" s="117"/>
      <c r="G15" s="117"/>
      <c r="H15" s="78"/>
    </row>
    <row r="16" spans="1:8" ht="51" customHeight="1">
      <c r="A16" s="117"/>
      <c r="B16" s="117"/>
      <c r="C16" s="182" t="s">
        <v>15</v>
      </c>
      <c r="D16" s="182"/>
      <c r="E16" s="182"/>
      <c r="F16" s="118"/>
      <c r="G16" s="118"/>
      <c r="H16" s="118"/>
    </row>
    <row r="17" spans="1:8" ht="46.5" customHeight="1">
      <c r="A17" s="117"/>
      <c r="B17" s="117"/>
      <c r="C17" s="183" t="s">
        <v>130</v>
      </c>
      <c r="D17" s="118"/>
      <c r="E17" s="118"/>
      <c r="F17" s="118"/>
      <c r="G17" s="118"/>
      <c r="H17" s="118"/>
    </row>
    <row r="18" spans="1:8" ht="30">
      <c r="A18" s="117"/>
      <c r="B18" s="117"/>
      <c r="C18" s="184" t="s">
        <v>332</v>
      </c>
      <c r="D18" s="118"/>
      <c r="E18" s="118"/>
      <c r="F18" s="118"/>
      <c r="G18" s="118"/>
      <c r="H18" s="118"/>
    </row>
    <row r="19" spans="1:8" ht="15">
      <c r="A19" s="117"/>
      <c r="B19" s="117"/>
      <c r="C19" s="117"/>
      <c r="D19" s="117"/>
      <c r="E19" s="117"/>
      <c r="F19" s="117"/>
      <c r="G19" s="117"/>
      <c r="H19" s="78"/>
    </row>
    <row r="20" spans="1:8" ht="15.75">
      <c r="A20" s="117"/>
      <c r="B20" s="117"/>
      <c r="C20" s="318"/>
      <c r="D20" s="318"/>
      <c r="E20" s="318"/>
      <c r="F20" s="318"/>
      <c r="G20" s="318"/>
      <c r="H20" s="318"/>
    </row>
    <row r="21" spans="1:7" ht="14.25">
      <c r="A21" s="70"/>
      <c r="B21" s="70"/>
      <c r="C21" s="70"/>
      <c r="D21" s="70"/>
      <c r="E21" s="70"/>
      <c r="F21" s="70"/>
      <c r="G21" s="70"/>
    </row>
    <row r="22" spans="1:7" ht="14.25">
      <c r="A22" s="70"/>
      <c r="B22" s="70"/>
      <c r="C22" s="70"/>
      <c r="D22" s="70"/>
      <c r="E22" s="70"/>
      <c r="F22" s="70"/>
      <c r="G22" s="70"/>
    </row>
    <row r="23" spans="1:7" ht="14.25">
      <c r="A23" s="70"/>
      <c r="B23" s="70"/>
      <c r="C23" s="70"/>
      <c r="D23" s="70"/>
      <c r="E23" s="70"/>
      <c r="F23" s="70"/>
      <c r="G23" s="70"/>
    </row>
    <row r="24" spans="1:7" ht="14.25">
      <c r="A24" s="70"/>
      <c r="B24" s="70"/>
      <c r="C24" s="70"/>
      <c r="D24" s="70"/>
      <c r="E24" s="70"/>
      <c r="F24" s="70"/>
      <c r="G24" s="70"/>
    </row>
    <row r="25" spans="1:7" ht="14.25">
      <c r="A25" s="70"/>
      <c r="B25" s="70"/>
      <c r="C25" s="70"/>
      <c r="D25" s="70"/>
      <c r="E25" s="70"/>
      <c r="F25" s="70"/>
      <c r="G25" s="70"/>
    </row>
    <row r="26" spans="1:7" ht="14.25">
      <c r="A26" s="70"/>
      <c r="B26" s="70"/>
      <c r="C26" s="70"/>
      <c r="D26" s="70"/>
      <c r="E26" s="70"/>
      <c r="F26" s="70"/>
      <c r="G26" s="70"/>
    </row>
    <row r="27" spans="1:7" ht="14.25">
      <c r="A27" s="70"/>
      <c r="B27" s="70"/>
      <c r="C27" s="70"/>
      <c r="D27" s="70"/>
      <c r="E27" s="70"/>
      <c r="F27" s="70"/>
      <c r="G27" s="70"/>
    </row>
    <row r="28" spans="1:7" ht="14.25">
      <c r="A28" s="70"/>
      <c r="B28" s="70"/>
      <c r="C28" s="70"/>
      <c r="D28" s="70"/>
      <c r="E28" s="70"/>
      <c r="F28" s="70"/>
      <c r="G28" s="70"/>
    </row>
    <row r="29" spans="1:7" ht="15.75">
      <c r="A29" s="69"/>
      <c r="B29" s="70"/>
      <c r="C29" s="70"/>
      <c r="D29" s="70"/>
      <c r="E29" s="70"/>
      <c r="F29" s="70"/>
      <c r="G29" s="70"/>
    </row>
    <row r="30" spans="1:7" ht="15.75">
      <c r="A30" s="69"/>
      <c r="B30" s="70"/>
      <c r="C30" s="70"/>
      <c r="D30" s="72"/>
      <c r="E30" s="70"/>
      <c r="F30" s="70"/>
      <c r="G30" s="70"/>
    </row>
    <row r="31" spans="1:7" ht="15.75">
      <c r="A31" s="69"/>
      <c r="B31" s="70"/>
      <c r="C31" s="70"/>
      <c r="D31" s="75"/>
      <c r="E31" s="70"/>
      <c r="F31" s="70"/>
      <c r="G31" s="70"/>
    </row>
    <row r="32" spans="1:7" ht="15.75">
      <c r="A32" s="69"/>
      <c r="B32" s="70"/>
      <c r="C32" s="70"/>
      <c r="D32" s="70"/>
      <c r="E32" s="70"/>
      <c r="F32" s="70"/>
      <c r="G32" s="70"/>
    </row>
    <row r="33" spans="1:7" ht="15.75">
      <c r="A33" s="69"/>
      <c r="B33" s="70"/>
      <c r="C33" s="70"/>
      <c r="D33" s="70"/>
      <c r="E33" s="70"/>
      <c r="F33" s="70"/>
      <c r="G33" s="70"/>
    </row>
    <row r="34" spans="1:7" ht="15.75">
      <c r="A34" s="69"/>
      <c r="B34" s="70"/>
      <c r="C34" s="70"/>
      <c r="D34" s="70"/>
      <c r="E34" s="70"/>
      <c r="F34" s="70"/>
      <c r="G34" s="70"/>
    </row>
    <row r="35" spans="1:7" ht="15.75">
      <c r="A35" s="76"/>
      <c r="B35" s="70"/>
      <c r="C35" s="76"/>
      <c r="D35" s="77"/>
      <c r="E35" s="70"/>
      <c r="F35" s="70"/>
      <c r="G35" s="70"/>
    </row>
    <row r="36" spans="1:7" ht="15.75" customHeight="1">
      <c r="A36" s="69"/>
      <c r="E36" s="70"/>
      <c r="F36" s="70"/>
      <c r="G36" s="70"/>
    </row>
    <row r="37" spans="3:7" ht="15.75">
      <c r="C37" s="69"/>
      <c r="D37" s="28" t="s">
        <v>364</v>
      </c>
      <c r="E37" s="70"/>
      <c r="F37" s="70"/>
      <c r="G37" s="70"/>
    </row>
    <row r="40" spans="1:7" ht="24.75" customHeight="1">
      <c r="A40" s="319" t="s">
        <v>101</v>
      </c>
      <c r="B40" s="319"/>
      <c r="C40" s="319"/>
      <c r="D40" s="319"/>
      <c r="E40" s="319"/>
      <c r="F40" s="319"/>
      <c r="G40" s="319"/>
    </row>
    <row r="41" spans="1:13" ht="24.75" customHeight="1">
      <c r="A41" s="320"/>
      <c r="B41" s="320"/>
      <c r="C41" s="320"/>
      <c r="D41" s="320"/>
      <c r="E41" s="320"/>
      <c r="F41" s="320"/>
      <c r="G41" s="320"/>
      <c r="I41" s="78"/>
      <c r="J41" s="78"/>
      <c r="K41" s="78"/>
      <c r="L41" s="102"/>
      <c r="M41" s="78"/>
    </row>
    <row r="42" spans="1:13" ht="24.75" customHeight="1">
      <c r="A42" s="321" t="s">
        <v>131</v>
      </c>
      <c r="B42" s="322"/>
      <c r="C42" s="322"/>
      <c r="D42" s="322"/>
      <c r="E42" s="322"/>
      <c r="F42" s="323"/>
      <c r="G42" s="101" t="s">
        <v>102</v>
      </c>
      <c r="H42" s="78"/>
      <c r="I42" s="78"/>
      <c r="J42" s="312"/>
      <c r="K42" s="312"/>
      <c r="L42" s="312"/>
      <c r="M42" s="78"/>
    </row>
    <row r="43" spans="1:13" ht="18" customHeight="1">
      <c r="A43" s="79"/>
      <c r="B43" s="313" t="s">
        <v>115</v>
      </c>
      <c r="C43" s="313"/>
      <c r="D43" s="313"/>
      <c r="E43" s="313"/>
      <c r="F43" s="313"/>
      <c r="G43" s="120" t="s">
        <v>230</v>
      </c>
      <c r="I43" s="78"/>
      <c r="J43" s="103"/>
      <c r="K43" s="104"/>
      <c r="L43" s="105"/>
      <c r="M43" s="78"/>
    </row>
    <row r="44" spans="1:13" ht="18" customHeight="1">
      <c r="A44" s="80"/>
      <c r="B44" s="314" t="s">
        <v>110</v>
      </c>
      <c r="C44" s="314"/>
      <c r="D44" s="314"/>
      <c r="E44" s="314"/>
      <c r="F44" s="314"/>
      <c r="G44" s="121" t="s">
        <v>231</v>
      </c>
      <c r="I44" s="78"/>
      <c r="J44" s="103"/>
      <c r="K44" s="104"/>
      <c r="L44" s="105"/>
      <c r="M44" s="78"/>
    </row>
    <row r="45" spans="1:13" ht="18" customHeight="1">
      <c r="A45" s="80"/>
      <c r="B45" s="99" t="s">
        <v>111</v>
      </c>
      <c r="C45" s="99"/>
      <c r="D45" s="99"/>
      <c r="E45" s="99"/>
      <c r="F45" s="100"/>
      <c r="G45" s="119" t="s">
        <v>231</v>
      </c>
      <c r="I45" s="78"/>
      <c r="J45" s="103"/>
      <c r="K45" s="104"/>
      <c r="L45" s="105"/>
      <c r="M45" s="78"/>
    </row>
    <row r="46" spans="1:13" ht="18" customHeight="1">
      <c r="A46" s="80"/>
      <c r="B46" s="99" t="s">
        <v>117</v>
      </c>
      <c r="C46" s="99"/>
      <c r="D46" s="99"/>
      <c r="E46" s="99"/>
      <c r="F46" s="100"/>
      <c r="G46" s="119" t="s">
        <v>232</v>
      </c>
      <c r="I46" s="78"/>
      <c r="J46" s="103"/>
      <c r="K46" s="104"/>
      <c r="L46" s="105"/>
      <c r="M46" s="78"/>
    </row>
    <row r="47" spans="1:13" ht="18" customHeight="1">
      <c r="A47" s="80"/>
      <c r="B47" s="99" t="s">
        <v>118</v>
      </c>
      <c r="C47" s="99"/>
      <c r="D47" s="99"/>
      <c r="E47" s="99"/>
      <c r="F47" s="100"/>
      <c r="G47" s="119" t="s">
        <v>233</v>
      </c>
      <c r="I47" s="78"/>
      <c r="J47" s="103"/>
      <c r="K47" s="104"/>
      <c r="L47" s="105"/>
      <c r="M47" s="78"/>
    </row>
    <row r="48" spans="1:13" ht="18" customHeight="1">
      <c r="A48" s="80"/>
      <c r="B48" s="99" t="s">
        <v>119</v>
      </c>
      <c r="C48" s="99"/>
      <c r="D48" s="99"/>
      <c r="E48" s="99"/>
      <c r="F48" s="100"/>
      <c r="G48" s="119" t="s">
        <v>333</v>
      </c>
      <c r="I48" s="78"/>
      <c r="J48" s="103"/>
      <c r="K48" s="104"/>
      <c r="L48" s="105"/>
      <c r="M48" s="78"/>
    </row>
    <row r="49" spans="1:13" ht="18" customHeight="1">
      <c r="A49" s="80"/>
      <c r="B49" s="99" t="s">
        <v>116</v>
      </c>
      <c r="C49" s="99"/>
      <c r="D49" s="99"/>
      <c r="E49" s="99"/>
      <c r="F49" s="100"/>
      <c r="G49" s="119" t="s">
        <v>232</v>
      </c>
      <c r="I49" s="78"/>
      <c r="J49" s="103"/>
      <c r="K49" s="104"/>
      <c r="L49" s="105"/>
      <c r="M49" s="78"/>
    </row>
    <row r="50" spans="1:13" ht="18" customHeight="1">
      <c r="A50" s="80"/>
      <c r="B50" s="99" t="s">
        <v>112</v>
      </c>
      <c r="C50" s="99"/>
      <c r="D50" s="99"/>
      <c r="E50" s="99"/>
      <c r="F50" s="100"/>
      <c r="G50" s="119" t="s">
        <v>120</v>
      </c>
      <c r="I50" s="78"/>
      <c r="J50" s="103"/>
      <c r="K50" s="104"/>
      <c r="L50" s="105"/>
      <c r="M50" s="78"/>
    </row>
    <row r="51" spans="1:13" ht="18" customHeight="1">
      <c r="A51" s="80"/>
      <c r="B51" s="99" t="s">
        <v>113</v>
      </c>
      <c r="C51" s="99"/>
      <c r="D51" s="99"/>
      <c r="E51" s="99"/>
      <c r="F51" s="100"/>
      <c r="G51" s="119" t="s">
        <v>234</v>
      </c>
      <c r="I51" s="78"/>
      <c r="J51" s="103"/>
      <c r="K51" s="104"/>
      <c r="L51" s="105"/>
      <c r="M51" s="78"/>
    </row>
    <row r="52" spans="1:13" ht="18" customHeight="1">
      <c r="A52" s="80"/>
      <c r="B52" s="314" t="s">
        <v>114</v>
      </c>
      <c r="C52" s="314"/>
      <c r="D52" s="314"/>
      <c r="E52" s="314"/>
      <c r="F52" s="315"/>
      <c r="G52" s="121" t="s">
        <v>278</v>
      </c>
      <c r="I52" s="78"/>
      <c r="J52" s="103"/>
      <c r="K52" s="104"/>
      <c r="L52" s="105"/>
      <c r="M52" s="78"/>
    </row>
    <row r="53" ht="18" customHeight="1"/>
    <row r="54" ht="18" customHeight="1"/>
    <row r="55" ht="18" customHeight="1"/>
    <row r="56" spans="1:13" ht="15" customHeight="1">
      <c r="A56" s="81"/>
      <c r="B56" s="82"/>
      <c r="C56" s="83"/>
      <c r="D56" s="83"/>
      <c r="E56" s="83"/>
      <c r="F56" s="83"/>
      <c r="G56" s="84"/>
      <c r="I56" s="78"/>
      <c r="J56" s="78"/>
      <c r="K56" s="78"/>
      <c r="L56" s="106"/>
      <c r="M56" s="78"/>
    </row>
    <row r="57" spans="1:13" ht="15" customHeight="1">
      <c r="A57" s="316" t="s">
        <v>246</v>
      </c>
      <c r="B57" s="316"/>
      <c r="C57" s="316"/>
      <c r="D57" s="316"/>
      <c r="E57" s="316"/>
      <c r="F57" s="316"/>
      <c r="G57" s="316"/>
      <c r="H57" s="316"/>
      <c r="I57" s="78"/>
      <c r="J57" s="78"/>
      <c r="K57" s="78"/>
      <c r="L57" s="106"/>
      <c r="M57" s="78"/>
    </row>
    <row r="58" spans="1:13" ht="15" customHeight="1">
      <c r="A58" s="81"/>
      <c r="B58" s="82"/>
      <c r="C58" s="83"/>
      <c r="D58" s="72"/>
      <c r="E58" s="83"/>
      <c r="F58" s="83"/>
      <c r="G58" s="84"/>
      <c r="I58" s="78"/>
      <c r="J58" s="78"/>
      <c r="K58" s="78"/>
      <c r="L58" s="106"/>
      <c r="M58" s="78"/>
    </row>
    <row r="59" spans="1:7" ht="15" customHeight="1">
      <c r="A59" s="85"/>
      <c r="B59" s="86"/>
      <c r="C59" s="87"/>
      <c r="D59" s="87"/>
      <c r="E59" s="87"/>
      <c r="F59" s="87"/>
      <c r="G59" s="88"/>
    </row>
    <row r="60" spans="1:8" ht="15" customHeight="1">
      <c r="A60" s="317" t="s">
        <v>103</v>
      </c>
      <c r="B60" s="317"/>
      <c r="C60" s="317"/>
      <c r="D60" s="317"/>
      <c r="E60" s="317"/>
      <c r="F60" s="317"/>
      <c r="G60" s="317"/>
      <c r="H60" s="317"/>
    </row>
    <row r="61" spans="1:8" ht="15" customHeight="1">
      <c r="A61" s="317" t="s">
        <v>104</v>
      </c>
      <c r="B61" s="317"/>
      <c r="C61" s="317"/>
      <c r="D61" s="317"/>
      <c r="E61" s="317"/>
      <c r="F61" s="317"/>
      <c r="G61" s="317"/>
      <c r="H61" s="317"/>
    </row>
    <row r="62" spans="1:7" ht="15" customHeight="1">
      <c r="A62" s="93"/>
      <c r="B62" s="87"/>
      <c r="C62" s="87"/>
      <c r="D62" s="87"/>
      <c r="E62" s="87"/>
      <c r="F62" s="87"/>
      <c r="G62" s="88"/>
    </row>
    <row r="63" spans="1:7" ht="15" customHeight="1">
      <c r="A63" s="93"/>
      <c r="B63" s="87"/>
      <c r="C63" s="87"/>
      <c r="D63" s="87"/>
      <c r="E63" s="87"/>
      <c r="F63" s="87"/>
      <c r="G63" s="88"/>
    </row>
    <row r="64" spans="1:7" ht="15" customHeight="1">
      <c r="A64" s="85"/>
      <c r="B64" s="89"/>
      <c r="C64" s="87"/>
      <c r="D64" s="87"/>
      <c r="E64" s="87"/>
      <c r="F64" s="87"/>
      <c r="G64" s="88"/>
    </row>
    <row r="65" spans="1:8" ht="15" customHeight="1">
      <c r="A65" s="326" t="s">
        <v>303</v>
      </c>
      <c r="B65" s="326"/>
      <c r="C65" s="326"/>
      <c r="D65" s="326"/>
      <c r="E65" s="326"/>
      <c r="F65" s="326"/>
      <c r="G65" s="326"/>
      <c r="H65" s="326"/>
    </row>
    <row r="66" spans="1:8" ht="15" customHeight="1">
      <c r="A66" s="317" t="s">
        <v>304</v>
      </c>
      <c r="B66" s="317"/>
      <c r="C66" s="317"/>
      <c r="D66" s="317"/>
      <c r="E66" s="317"/>
      <c r="F66" s="317"/>
      <c r="G66" s="317"/>
      <c r="H66" s="317"/>
    </row>
    <row r="67" spans="1:7" ht="15" customHeight="1">
      <c r="A67" s="85"/>
      <c r="B67" s="89"/>
      <c r="C67" s="87"/>
      <c r="D67" s="94"/>
      <c r="E67" s="87"/>
      <c r="F67" s="87"/>
      <c r="G67" s="88"/>
    </row>
    <row r="68" spans="1:7" ht="15" customHeight="1">
      <c r="A68" s="85"/>
      <c r="B68" s="89"/>
      <c r="C68" s="87"/>
      <c r="D68" s="94"/>
      <c r="E68" s="87"/>
      <c r="F68" s="87"/>
      <c r="G68" s="88"/>
    </row>
    <row r="69" spans="1:7" ht="15" customHeight="1">
      <c r="A69" s="85"/>
      <c r="B69" s="89"/>
      <c r="C69" s="87"/>
      <c r="D69" s="94"/>
      <c r="E69" s="87"/>
      <c r="F69" s="87"/>
      <c r="G69" s="88"/>
    </row>
    <row r="70" spans="1:8" ht="15" customHeight="1">
      <c r="A70" s="316" t="s">
        <v>105</v>
      </c>
      <c r="B70" s="316"/>
      <c r="C70" s="316"/>
      <c r="D70" s="316"/>
      <c r="E70" s="316"/>
      <c r="F70" s="316"/>
      <c r="G70" s="316"/>
      <c r="H70" s="316"/>
    </row>
    <row r="77" spans="1:7" ht="15" customHeight="1">
      <c r="A77" s="85"/>
      <c r="B77" s="89"/>
      <c r="C77" s="87"/>
      <c r="D77" s="87"/>
      <c r="E77" s="87"/>
      <c r="F77" s="87"/>
      <c r="G77" s="88"/>
    </row>
    <row r="78" spans="1:7" ht="15" customHeight="1">
      <c r="A78" s="85"/>
      <c r="B78" s="89"/>
      <c r="C78" s="87"/>
      <c r="D78" s="87"/>
      <c r="E78" s="87"/>
      <c r="F78" s="87"/>
      <c r="G78" s="88"/>
    </row>
    <row r="79" spans="1:7" ht="15" customHeight="1">
      <c r="A79" s="95"/>
      <c r="B79" s="95"/>
      <c r="C79" s="95"/>
      <c r="D79" s="87"/>
      <c r="E79" s="87"/>
      <c r="F79" s="87"/>
      <c r="G79" s="88"/>
    </row>
    <row r="80" spans="1:7" ht="12.75" customHeight="1">
      <c r="A80" s="96" t="s">
        <v>106</v>
      </c>
      <c r="C80" s="78"/>
      <c r="D80" s="95"/>
      <c r="E80" s="95"/>
      <c r="F80" s="95"/>
      <c r="G80" s="95"/>
    </row>
    <row r="81" spans="1:7" ht="10.5" customHeight="1">
      <c r="A81" s="96" t="s">
        <v>107</v>
      </c>
      <c r="C81" s="78"/>
      <c r="D81" s="78"/>
      <c r="E81" s="78"/>
      <c r="F81" s="78"/>
      <c r="G81" s="78"/>
    </row>
    <row r="82" spans="1:7" ht="10.5" customHeight="1">
      <c r="A82" s="96" t="s">
        <v>108</v>
      </c>
      <c r="C82" s="78"/>
      <c r="D82" s="78"/>
      <c r="E82" s="78"/>
      <c r="F82" s="78"/>
      <c r="G82" s="78"/>
    </row>
    <row r="83" spans="1:7" ht="10.5" customHeight="1">
      <c r="A83" s="97" t="s">
        <v>109</v>
      </c>
      <c r="B83" s="98"/>
      <c r="C83" s="78"/>
      <c r="D83" s="78"/>
      <c r="E83" s="78"/>
      <c r="F83" s="78"/>
      <c r="G83" s="78"/>
    </row>
    <row r="84" ht="10.5" customHeight="1"/>
    <row r="85" spans="1:7" ht="10.5" customHeight="1">
      <c r="A85" s="96"/>
      <c r="C85" s="78"/>
      <c r="D85" s="78"/>
      <c r="E85" s="78"/>
      <c r="F85" s="78"/>
      <c r="G85" s="78"/>
    </row>
    <row r="86" spans="1:7" ht="10.5" customHeight="1">
      <c r="A86" s="96"/>
      <c r="C86" s="78"/>
      <c r="D86" s="78"/>
      <c r="E86" s="78"/>
      <c r="F86" s="78"/>
      <c r="G86" s="78"/>
    </row>
    <row r="87" spans="1:7" ht="10.5" customHeight="1">
      <c r="A87" s="97"/>
      <c r="B87" s="98"/>
      <c r="C87" s="78"/>
      <c r="D87" s="78"/>
      <c r="E87" s="78"/>
      <c r="F87" s="78"/>
      <c r="G87" s="78"/>
    </row>
    <row r="88" ht="10.5" customHeight="1"/>
    <row r="89" ht="10.5" customHeight="1"/>
    <row r="90" spans="1:7" ht="14.25">
      <c r="A90" s="324"/>
      <c r="B90" s="324"/>
      <c r="C90" s="324"/>
      <c r="D90" s="324"/>
      <c r="E90" s="324"/>
      <c r="F90" s="324"/>
      <c r="G90" s="324"/>
    </row>
    <row r="91" spans="1:7" ht="19.5">
      <c r="A91" s="91"/>
      <c r="B91" s="91"/>
      <c r="C91" s="107"/>
      <c r="D91" s="91"/>
      <c r="E91" s="91"/>
      <c r="F91" s="91"/>
      <c r="G91" s="91"/>
    </row>
    <row r="92" spans="1:8" ht="19.5">
      <c r="A92" s="93"/>
      <c r="B92" s="108"/>
      <c r="C92" s="107"/>
      <c r="D92" s="108"/>
      <c r="E92" s="108"/>
      <c r="F92" s="108"/>
      <c r="G92" s="109"/>
      <c r="H92" s="78"/>
    </row>
    <row r="93" spans="1:7" ht="15.75">
      <c r="A93" s="87"/>
      <c r="B93" s="87"/>
      <c r="C93" s="69"/>
      <c r="D93" s="87"/>
      <c r="E93" s="87"/>
      <c r="F93" s="87"/>
      <c r="G93" s="110"/>
    </row>
    <row r="94" spans="1:7" ht="15.75">
      <c r="A94" s="90"/>
      <c r="B94" s="95"/>
      <c r="C94" s="111"/>
      <c r="D94" s="91"/>
      <c r="E94" s="91"/>
      <c r="F94" s="91"/>
      <c r="G94" s="112"/>
    </row>
    <row r="95" spans="1:7" ht="15.75">
      <c r="A95" s="90"/>
      <c r="B95" s="95"/>
      <c r="C95" s="111"/>
      <c r="D95" s="91"/>
      <c r="E95" s="91"/>
      <c r="F95" s="91"/>
      <c r="G95" s="112"/>
    </row>
    <row r="96" spans="1:7" ht="14.25">
      <c r="A96" s="90"/>
      <c r="B96" s="95"/>
      <c r="C96" s="91"/>
      <c r="D96" s="91"/>
      <c r="E96" s="91"/>
      <c r="F96" s="91"/>
      <c r="G96" s="112"/>
    </row>
    <row r="97" spans="1:7" ht="14.25">
      <c r="A97" s="90"/>
      <c r="B97" s="95"/>
      <c r="C97" s="91"/>
      <c r="D97" s="91"/>
      <c r="E97" s="91"/>
      <c r="F97" s="91"/>
      <c r="G97" s="112"/>
    </row>
    <row r="98" spans="1:7" ht="14.25">
      <c r="A98" s="90"/>
      <c r="B98" s="95"/>
      <c r="C98" s="91"/>
      <c r="D98" s="91"/>
      <c r="E98" s="91"/>
      <c r="F98" s="91"/>
      <c r="G98" s="112"/>
    </row>
    <row r="99" spans="1:7" ht="14.25">
      <c r="A99" s="90"/>
      <c r="B99" s="95"/>
      <c r="C99" s="91"/>
      <c r="D99" s="91"/>
      <c r="E99" s="91"/>
      <c r="F99" s="91"/>
      <c r="G99" s="112"/>
    </row>
    <row r="100" spans="1:7" ht="14.25">
      <c r="A100" s="90"/>
      <c r="B100" s="95"/>
      <c r="C100" s="91"/>
      <c r="D100" s="91"/>
      <c r="E100" s="91"/>
      <c r="F100" s="91"/>
      <c r="G100" s="112"/>
    </row>
    <row r="101" spans="1:7" ht="14.25">
      <c r="A101" s="90"/>
      <c r="B101" s="95"/>
      <c r="C101" s="91"/>
      <c r="D101" s="91"/>
      <c r="E101" s="91"/>
      <c r="F101" s="91"/>
      <c r="G101" s="112"/>
    </row>
    <row r="102" spans="1:7" ht="14.25">
      <c r="A102" s="90"/>
      <c r="B102" s="95"/>
      <c r="C102" s="91"/>
      <c r="D102" s="91"/>
      <c r="E102" s="91"/>
      <c r="F102" s="91"/>
      <c r="G102" s="112"/>
    </row>
    <row r="103" spans="1:7" ht="14.25">
      <c r="A103" s="90"/>
      <c r="B103" s="95"/>
      <c r="C103" s="95"/>
      <c r="D103" s="95"/>
      <c r="E103" s="91"/>
      <c r="F103" s="91"/>
      <c r="G103" s="112"/>
    </row>
    <row r="104" spans="1:7" ht="14.25">
      <c r="A104" s="90"/>
      <c r="B104" s="95"/>
      <c r="C104" s="91"/>
      <c r="D104" s="91"/>
      <c r="E104" s="91"/>
      <c r="F104" s="91"/>
      <c r="G104" s="112"/>
    </row>
    <row r="105" spans="1:7" ht="14.25">
      <c r="A105" s="90"/>
      <c r="B105" s="95"/>
      <c r="C105" s="91"/>
      <c r="D105" s="91"/>
      <c r="E105" s="91"/>
      <c r="F105" s="91"/>
      <c r="G105" s="112"/>
    </row>
    <row r="106" spans="1:7" ht="14.25">
      <c r="A106" s="90"/>
      <c r="B106" s="95"/>
      <c r="C106" s="91"/>
      <c r="D106" s="91"/>
      <c r="E106" s="91"/>
      <c r="F106" s="91"/>
      <c r="G106" s="112"/>
    </row>
    <row r="107" spans="1:7" ht="14.25">
      <c r="A107" s="90"/>
      <c r="B107" s="95"/>
      <c r="C107" s="91"/>
      <c r="D107" s="91"/>
      <c r="E107" s="91"/>
      <c r="F107" s="91"/>
      <c r="G107" s="112"/>
    </row>
    <row r="108" spans="1:7" ht="14.25">
      <c r="A108" s="90"/>
      <c r="B108" s="95"/>
      <c r="C108" s="91"/>
      <c r="D108" s="91"/>
      <c r="E108" s="91"/>
      <c r="F108" s="91"/>
      <c r="G108" s="112"/>
    </row>
    <row r="109" spans="1:7" ht="14.25">
      <c r="A109" s="90"/>
      <c r="B109" s="95"/>
      <c r="C109" s="91"/>
      <c r="D109" s="91"/>
      <c r="E109" s="91"/>
      <c r="F109" s="91"/>
      <c r="G109" s="112"/>
    </row>
    <row r="110" spans="1:7" ht="14.25">
      <c r="A110" s="90"/>
      <c r="B110" s="95"/>
      <c r="C110" s="91"/>
      <c r="D110" s="91"/>
      <c r="E110" s="91"/>
      <c r="F110" s="91"/>
      <c r="G110" s="112"/>
    </row>
    <row r="111" spans="1:7" ht="14.25">
      <c r="A111" s="90"/>
      <c r="B111" s="95"/>
      <c r="C111" s="91"/>
      <c r="D111" s="91"/>
      <c r="E111" s="91"/>
      <c r="F111" s="91"/>
      <c r="G111" s="112"/>
    </row>
    <row r="112" spans="1:7" ht="14.25">
      <c r="A112" s="90"/>
      <c r="B112" s="95"/>
      <c r="C112" s="91"/>
      <c r="D112" s="91"/>
      <c r="E112" s="91"/>
      <c r="F112" s="91"/>
      <c r="G112" s="112"/>
    </row>
    <row r="113" spans="1:7" ht="15" customHeight="1">
      <c r="A113" s="90"/>
      <c r="B113" s="91"/>
      <c r="C113" s="91"/>
      <c r="D113" s="91"/>
      <c r="E113" s="91"/>
      <c r="F113" s="91"/>
      <c r="G113" s="92"/>
    </row>
    <row r="114" spans="1:9" ht="14.25">
      <c r="A114" s="93"/>
      <c r="B114" s="108"/>
      <c r="C114" s="108"/>
      <c r="D114" s="108"/>
      <c r="E114" s="108"/>
      <c r="F114" s="108"/>
      <c r="G114" s="109"/>
      <c r="H114" s="78"/>
      <c r="I114" s="78"/>
    </row>
    <row r="115" spans="1:7" ht="14.25">
      <c r="A115" s="93"/>
      <c r="B115" s="87"/>
      <c r="C115" s="87"/>
      <c r="D115" s="87"/>
      <c r="E115" s="87"/>
      <c r="F115" s="87"/>
      <c r="G115" s="88"/>
    </row>
    <row r="116" spans="1:7" ht="14.25">
      <c r="A116" s="90"/>
      <c r="B116" s="95"/>
      <c r="C116" s="91"/>
      <c r="D116" s="91"/>
      <c r="E116" s="91"/>
      <c r="F116" s="91"/>
      <c r="G116" s="112"/>
    </row>
    <row r="117" spans="1:7" ht="14.25">
      <c r="A117" s="90"/>
      <c r="B117" s="95"/>
      <c r="C117" s="91"/>
      <c r="D117" s="91"/>
      <c r="E117" s="91"/>
      <c r="F117" s="91"/>
      <c r="G117" s="112"/>
    </row>
    <row r="118" spans="1:7" ht="14.25">
      <c r="A118" s="90"/>
      <c r="B118" s="95"/>
      <c r="C118" s="91"/>
      <c r="D118" s="91"/>
      <c r="E118" s="91"/>
      <c r="F118" s="91"/>
      <c r="G118" s="112"/>
    </row>
    <row r="119" spans="1:7" ht="14.25">
      <c r="A119" s="90"/>
      <c r="B119" s="95"/>
      <c r="C119" s="91"/>
      <c r="D119" s="91"/>
      <c r="E119" s="91"/>
      <c r="F119" s="91"/>
      <c r="G119" s="112"/>
    </row>
    <row r="120" spans="1:7" ht="14.25">
      <c r="A120" s="90"/>
      <c r="B120" s="95"/>
      <c r="C120" s="91"/>
      <c r="D120" s="91"/>
      <c r="E120" s="91"/>
      <c r="F120" s="91"/>
      <c r="G120" s="112"/>
    </row>
    <row r="121" spans="1:7" ht="14.25">
      <c r="A121" s="90"/>
      <c r="B121" s="95"/>
      <c r="C121" s="91"/>
      <c r="D121" s="91"/>
      <c r="E121" s="91"/>
      <c r="F121" s="91"/>
      <c r="G121" s="112"/>
    </row>
    <row r="122" spans="1:7" ht="14.25">
      <c r="A122" s="90"/>
      <c r="B122" s="95"/>
      <c r="C122" s="91"/>
      <c r="D122" s="91"/>
      <c r="E122" s="91"/>
      <c r="F122" s="91"/>
      <c r="G122" s="112"/>
    </row>
    <row r="123" spans="1:7" ht="14.25">
      <c r="A123" s="90"/>
      <c r="B123" s="95"/>
      <c r="C123" s="91"/>
      <c r="D123" s="91"/>
      <c r="E123" s="91"/>
      <c r="F123" s="91"/>
      <c r="G123" s="112"/>
    </row>
    <row r="124" spans="1:7" ht="14.25">
      <c r="A124" s="90"/>
      <c r="B124" s="95"/>
      <c r="C124" s="91"/>
      <c r="D124" s="91"/>
      <c r="E124" s="91"/>
      <c r="F124" s="91"/>
      <c r="G124" s="112"/>
    </row>
    <row r="125" spans="1:7" ht="14.25">
      <c r="A125" s="90"/>
      <c r="B125" s="95"/>
      <c r="C125" s="91"/>
      <c r="D125" s="91"/>
      <c r="E125" s="91"/>
      <c r="F125" s="91"/>
      <c r="G125" s="112"/>
    </row>
    <row r="126" spans="1:7" ht="14.25">
      <c r="A126" s="90"/>
      <c r="B126" s="95"/>
      <c r="C126" s="91"/>
      <c r="D126" s="91"/>
      <c r="E126" s="91"/>
      <c r="F126" s="91"/>
      <c r="G126" s="112"/>
    </row>
    <row r="127" spans="1:9" ht="14.25">
      <c r="A127" s="90"/>
      <c r="B127" s="113"/>
      <c r="C127" s="91"/>
      <c r="D127" s="91"/>
      <c r="E127" s="91"/>
      <c r="F127" s="91"/>
      <c r="G127" s="112"/>
      <c r="H127" s="78"/>
      <c r="I127" s="78"/>
    </row>
    <row r="128" spans="1:9" ht="14.25">
      <c r="A128" s="325"/>
      <c r="B128" s="325"/>
      <c r="C128" s="325"/>
      <c r="D128" s="325"/>
      <c r="E128" s="325"/>
      <c r="F128" s="325"/>
      <c r="G128" s="325"/>
      <c r="H128" s="78"/>
      <c r="I128" s="78"/>
    </row>
    <row r="129" spans="1:7" ht="14.25">
      <c r="A129" s="114"/>
      <c r="B129" s="114"/>
      <c r="C129" s="114"/>
      <c r="D129" s="114"/>
      <c r="E129" s="114"/>
      <c r="F129" s="114"/>
      <c r="G129" s="114"/>
    </row>
    <row r="130" spans="1:7" ht="14.25">
      <c r="A130" s="115"/>
      <c r="B130" s="115"/>
      <c r="C130" s="115"/>
      <c r="D130" s="115"/>
      <c r="E130" s="115"/>
      <c r="F130" s="115"/>
      <c r="G130" s="115"/>
    </row>
    <row r="131" spans="4:7" ht="14.25">
      <c r="D131" s="95"/>
      <c r="E131" s="95"/>
      <c r="F131" s="95"/>
      <c r="G131" s="95"/>
    </row>
    <row r="132" spans="4:7" ht="10.5" customHeight="1">
      <c r="D132" s="78"/>
      <c r="E132" s="78"/>
      <c r="F132" s="78"/>
      <c r="G132" s="78"/>
    </row>
    <row r="133" spans="4:7" ht="10.5" customHeight="1">
      <c r="D133" s="78"/>
      <c r="E133" s="78"/>
      <c r="F133" s="78"/>
      <c r="G133" s="78"/>
    </row>
    <row r="134" spans="4:7" ht="10.5" customHeight="1">
      <c r="D134" s="78"/>
      <c r="E134" s="78"/>
      <c r="F134" s="78"/>
      <c r="G134" s="78"/>
    </row>
    <row r="135" spans="4:7" ht="10.5" customHeight="1">
      <c r="D135" s="78"/>
      <c r="E135" s="78"/>
      <c r="F135" s="78"/>
      <c r="G135" s="78"/>
    </row>
    <row r="136" ht="10.5" customHeight="1"/>
  </sheetData>
  <sheetProtection/>
  <mergeCells count="15">
    <mergeCell ref="A70:H70"/>
    <mergeCell ref="C20:H20"/>
    <mergeCell ref="A40:G41"/>
    <mergeCell ref="A42:F42"/>
    <mergeCell ref="A90:G90"/>
    <mergeCell ref="A128:G128"/>
    <mergeCell ref="A61:H61"/>
    <mergeCell ref="A65:H65"/>
    <mergeCell ref="A66:H66"/>
    <mergeCell ref="J42:L42"/>
    <mergeCell ref="B43:F43"/>
    <mergeCell ref="B44:F44"/>
    <mergeCell ref="B52:F52"/>
    <mergeCell ref="A57:H57"/>
    <mergeCell ref="A60:H60"/>
  </mergeCells>
  <hyperlinks>
    <hyperlink ref="G43" location="'Economía regional'!A1" display="3"/>
    <hyperlink ref="G44" location="'Aspectos GyD - Perfil productor'!A1" display="2"/>
    <hyperlink ref="G45" location="'Aspectos GyD - Perfil productor'!A1" display="2"/>
    <hyperlink ref="G46" location="'Cultivos Información Anual'!A1" display="5-6"/>
    <hyperlink ref="G47" location="'Ganadería y Riego'!A1" display="5"/>
    <hyperlink ref="G48" location="Exportaciones!A1" display="9"/>
    <hyperlink ref="G50" location="'División Político-Adminisrativa'!A1" display="7"/>
    <hyperlink ref="G51" location="Autoridades!A1" display="11"/>
    <hyperlink ref="G49"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50:G51" numberStoredAsText="1"/>
  </ignoredErrors>
  <drawing r:id="rId1"/>
</worksheet>
</file>

<file path=xl/worksheets/sheet10.xml><?xml version="1.0" encoding="utf-8"?>
<worksheet xmlns="http://schemas.openxmlformats.org/spreadsheetml/2006/main" xmlns:r="http://schemas.openxmlformats.org/officeDocument/2006/relationships">
  <dimension ref="A1:H23"/>
  <sheetViews>
    <sheetView showGridLines="0" view="pageBreakPreview" zoomScaleSheetLayoutView="100" zoomScalePageLayoutView="0" workbookViewId="0" topLeftCell="A1">
      <selection activeCell="A3" sqref="A3"/>
    </sheetView>
  </sheetViews>
  <sheetFormatPr defaultColWidth="11.421875" defaultRowHeight="15"/>
  <cols>
    <col min="1" max="1" width="35.140625" style="66" customWidth="1"/>
    <col min="2" max="7" width="14.00390625" style="254" customWidth="1"/>
    <col min="8" max="8" width="19.421875" style="66" customWidth="1"/>
    <col min="9" max="9" width="16.140625" style="66" customWidth="1"/>
    <col min="10" max="10" width="11.28125" style="66" bestFit="1" customWidth="1"/>
    <col min="11" max="11" width="12.8515625" style="66" bestFit="1" customWidth="1"/>
    <col min="12" max="12" width="11.57421875" style="66" bestFit="1" customWidth="1"/>
    <col min="13" max="13" width="15.57421875" style="66" customWidth="1"/>
    <col min="14" max="14" width="11.57421875" style="66" bestFit="1" customWidth="1"/>
    <col min="15" max="15" width="18.140625" style="66" customWidth="1"/>
    <col min="16" max="16384" width="11.421875" style="66" customWidth="1"/>
  </cols>
  <sheetData>
    <row r="1" spans="1:8" ht="21">
      <c r="A1" s="411" t="s">
        <v>305</v>
      </c>
      <c r="B1" s="411"/>
      <c r="C1" s="411"/>
      <c r="H1" s="255"/>
    </row>
    <row r="2" ht="21">
      <c r="A2" s="67"/>
    </row>
    <row r="3" spans="1:7" s="65" customFormat="1" ht="21">
      <c r="A3" s="68" t="s">
        <v>100</v>
      </c>
      <c r="B3" s="256"/>
      <c r="C3" s="256"/>
      <c r="D3" s="256"/>
      <c r="E3" s="256"/>
      <c r="F3" s="256"/>
      <c r="G3" s="256"/>
    </row>
    <row r="5" spans="1:8" ht="45" customHeight="1">
      <c r="A5" s="257" t="s">
        <v>306</v>
      </c>
      <c r="B5" s="412" t="s">
        <v>335</v>
      </c>
      <c r="C5" s="413"/>
      <c r="D5" s="414"/>
      <c r="E5" s="415" t="s">
        <v>336</v>
      </c>
      <c r="F5" s="416"/>
      <c r="G5" s="416"/>
      <c r="H5"/>
    </row>
    <row r="6" spans="1:8" ht="21">
      <c r="A6" s="258"/>
      <c r="B6" s="259" t="s">
        <v>2</v>
      </c>
      <c r="C6" s="260" t="s">
        <v>275</v>
      </c>
      <c r="D6" s="260" t="s">
        <v>16</v>
      </c>
      <c r="E6" s="260" t="s">
        <v>2</v>
      </c>
      <c r="F6" s="260" t="s">
        <v>275</v>
      </c>
      <c r="G6" s="260" t="s">
        <v>16</v>
      </c>
      <c r="H6"/>
    </row>
    <row r="7" spans="1:8" ht="21">
      <c r="A7" s="261" t="s">
        <v>307</v>
      </c>
      <c r="B7" s="262">
        <v>0.0842158</v>
      </c>
      <c r="C7" s="262">
        <v>0.0731635</v>
      </c>
      <c r="D7" s="262">
        <v>0.1872332</v>
      </c>
      <c r="E7" s="262">
        <v>0.2183778</v>
      </c>
      <c r="F7" s="262">
        <v>0.1794483</v>
      </c>
      <c r="G7" s="262">
        <v>0.5925132</v>
      </c>
      <c r="H7"/>
    </row>
    <row r="8" spans="1:8" ht="21">
      <c r="A8" s="263" t="s">
        <v>308</v>
      </c>
      <c r="B8" s="262">
        <v>0.0639432</v>
      </c>
      <c r="C8" s="262">
        <v>0.0576413</v>
      </c>
      <c r="D8" s="262">
        <v>0.1664039</v>
      </c>
      <c r="E8" s="262">
        <v>0.2487006</v>
      </c>
      <c r="F8" s="262">
        <v>0.2272066</v>
      </c>
      <c r="G8" s="262">
        <v>0.5952168</v>
      </c>
      <c r="H8"/>
    </row>
    <row r="9" spans="1:8" ht="21">
      <c r="A9" s="263" t="s">
        <v>309</v>
      </c>
      <c r="B9" s="262">
        <v>0.0512745</v>
      </c>
      <c r="C9" s="262">
        <v>0.0508929</v>
      </c>
      <c r="D9" s="262">
        <v>0.0756644</v>
      </c>
      <c r="E9" s="262">
        <v>0.1644628</v>
      </c>
      <c r="F9" s="262">
        <v>0.1616524</v>
      </c>
      <c r="G9" s="262">
        <v>0.3371408</v>
      </c>
      <c r="H9"/>
    </row>
    <row r="10" spans="1:8" ht="21">
      <c r="A10" s="263" t="s">
        <v>310</v>
      </c>
      <c r="B10" s="262">
        <v>0.0791499</v>
      </c>
      <c r="C10" s="262">
        <v>0.0767931</v>
      </c>
      <c r="D10" s="262">
        <v>0.1048887</v>
      </c>
      <c r="E10" s="262">
        <v>0.2317397</v>
      </c>
      <c r="F10" s="262">
        <v>0.2228836</v>
      </c>
      <c r="G10" s="262">
        <v>0.3273506</v>
      </c>
      <c r="H10"/>
    </row>
    <row r="11" spans="1:8" ht="21">
      <c r="A11" s="270" t="s">
        <v>82</v>
      </c>
      <c r="B11" s="271">
        <v>0.1187503</v>
      </c>
      <c r="C11" s="271">
        <v>0.1054628</v>
      </c>
      <c r="D11" s="271">
        <v>0.1797038</v>
      </c>
      <c r="E11" s="271">
        <v>0.2255332</v>
      </c>
      <c r="F11" s="271">
        <v>0.1894321</v>
      </c>
      <c r="G11" s="271">
        <v>0.3904024</v>
      </c>
      <c r="H11"/>
    </row>
    <row r="12" spans="1:8" ht="21">
      <c r="A12" s="263" t="s">
        <v>311</v>
      </c>
      <c r="B12" s="262">
        <v>0.0709982</v>
      </c>
      <c r="C12" s="262">
        <v>0.0673327</v>
      </c>
      <c r="D12" s="262">
        <v>0.1110062</v>
      </c>
      <c r="E12" s="262">
        <v>0.1895441</v>
      </c>
      <c r="F12" s="262">
        <v>0.1793578</v>
      </c>
      <c r="G12" s="262">
        <v>0.3040918</v>
      </c>
      <c r="H12"/>
    </row>
    <row r="13" spans="1:8" ht="21">
      <c r="A13" s="263" t="s">
        <v>312</v>
      </c>
      <c r="B13" s="262">
        <v>0.0536127</v>
      </c>
      <c r="C13" s="262">
        <v>0.0539781</v>
      </c>
      <c r="D13" s="262">
        <v>0.0463916</v>
      </c>
      <c r="E13" s="262">
        <v>0.1997707</v>
      </c>
      <c r="F13" s="262">
        <v>0.1961457</v>
      </c>
      <c r="G13" s="262">
        <v>0.3007962</v>
      </c>
      <c r="H13"/>
    </row>
    <row r="14" spans="1:8" ht="21">
      <c r="A14" s="263" t="s">
        <v>313</v>
      </c>
      <c r="B14" s="262">
        <v>0.1007409</v>
      </c>
      <c r="C14" s="262">
        <v>0.0954567</v>
      </c>
      <c r="D14" s="262">
        <v>0.1140113</v>
      </c>
      <c r="E14" s="262">
        <v>0.1852097</v>
      </c>
      <c r="F14" s="262">
        <v>0.1546693</v>
      </c>
      <c r="G14" s="262">
        <v>0.2613616</v>
      </c>
      <c r="H14"/>
    </row>
    <row r="15" spans="1:8" ht="21">
      <c r="A15" s="263" t="s">
        <v>314</v>
      </c>
      <c r="B15" s="262">
        <v>0.1271764</v>
      </c>
      <c r="C15" s="262">
        <v>0.1076011</v>
      </c>
      <c r="D15" s="262">
        <v>0.1681559</v>
      </c>
      <c r="E15" s="262">
        <v>0.2249096</v>
      </c>
      <c r="F15" s="262">
        <v>0.1778099</v>
      </c>
      <c r="G15" s="262">
        <v>0.324335</v>
      </c>
      <c r="H15"/>
    </row>
    <row r="16" spans="1:8" s="267" customFormat="1" ht="21">
      <c r="A16" s="264" t="s">
        <v>315</v>
      </c>
      <c r="B16" s="265">
        <v>0.1612048</v>
      </c>
      <c r="C16" s="265">
        <v>0.1301543</v>
      </c>
      <c r="D16" s="265">
        <v>0.2364085</v>
      </c>
      <c r="E16" s="265">
        <v>0.2460516</v>
      </c>
      <c r="F16" s="265">
        <v>0.1896664</v>
      </c>
      <c r="G16" s="265">
        <v>0.3804587</v>
      </c>
      <c r="H16" s="266"/>
    </row>
    <row r="17" spans="1:8" ht="21">
      <c r="A17" s="263" t="s">
        <v>316</v>
      </c>
      <c r="B17" s="262">
        <v>0.1231273</v>
      </c>
      <c r="C17" s="262">
        <v>0.1132598</v>
      </c>
      <c r="D17" s="262">
        <v>0.1982452</v>
      </c>
      <c r="E17" s="262">
        <v>0.173521</v>
      </c>
      <c r="F17" s="262">
        <v>0.151705</v>
      </c>
      <c r="G17" s="262">
        <v>0.3414983</v>
      </c>
      <c r="H17"/>
    </row>
    <row r="18" spans="1:8" ht="21">
      <c r="A18" s="263" t="s">
        <v>317</v>
      </c>
      <c r="B18" s="262">
        <v>0.1714143</v>
      </c>
      <c r="C18" s="262">
        <v>0.1201071</v>
      </c>
      <c r="D18" s="262">
        <v>0.2800692</v>
      </c>
      <c r="E18" s="262">
        <v>0.2849226</v>
      </c>
      <c r="F18" s="262">
        <v>0.1643806</v>
      </c>
      <c r="G18" s="262">
        <v>0.5416581</v>
      </c>
      <c r="H18"/>
    </row>
    <row r="19" spans="1:8" ht="21">
      <c r="A19" s="263" t="s">
        <v>318</v>
      </c>
      <c r="B19" s="262">
        <v>0.1211338</v>
      </c>
      <c r="C19" s="262">
        <v>0.1062218</v>
      </c>
      <c r="D19" s="262">
        <v>0.1536608</v>
      </c>
      <c r="E19" s="262">
        <v>0.2221994</v>
      </c>
      <c r="F19" s="262">
        <v>0.1469286</v>
      </c>
      <c r="G19" s="262">
        <v>0.3921891</v>
      </c>
      <c r="H19"/>
    </row>
    <row r="20" spans="1:8" ht="21">
      <c r="A20" s="263" t="s">
        <v>319</v>
      </c>
      <c r="B20" s="262">
        <v>0.1168851</v>
      </c>
      <c r="C20" s="262">
        <v>0.095809</v>
      </c>
      <c r="D20" s="262">
        <v>0.169531</v>
      </c>
      <c r="E20" s="262">
        <v>0.2551503</v>
      </c>
      <c r="F20" s="262">
        <v>0.1780245</v>
      </c>
      <c r="G20" s="262">
        <v>0.4470084</v>
      </c>
      <c r="H20"/>
    </row>
    <row r="21" spans="1:8" ht="21">
      <c r="A21" s="263" t="s">
        <v>320</v>
      </c>
      <c r="B21" s="262">
        <v>0.0460269</v>
      </c>
      <c r="C21" s="262">
        <v>0.0442367</v>
      </c>
      <c r="D21" s="262">
        <v>0.058751</v>
      </c>
      <c r="E21" s="262">
        <v>0.1898661</v>
      </c>
      <c r="F21" s="262">
        <v>0.1685056</v>
      </c>
      <c r="G21" s="262">
        <v>0.3441924</v>
      </c>
      <c r="H21"/>
    </row>
    <row r="22" spans="1:8" ht="21">
      <c r="A22" s="263" t="s">
        <v>321</v>
      </c>
      <c r="B22" s="262">
        <v>0.0212551</v>
      </c>
      <c r="C22" s="262">
        <v>0.021099</v>
      </c>
      <c r="D22" s="262">
        <v>0.0250079</v>
      </c>
      <c r="E22" s="262">
        <v>0.1075422</v>
      </c>
      <c r="F22" s="262">
        <v>0.1023902</v>
      </c>
      <c r="G22" s="262">
        <v>0.2304627</v>
      </c>
      <c r="H22"/>
    </row>
    <row r="23" spans="1:8" ht="21">
      <c r="A23" s="268" t="s">
        <v>322</v>
      </c>
      <c r="B23" s="269"/>
      <c r="C23" s="269"/>
      <c r="D23" s="269"/>
      <c r="E23" s="269"/>
      <c r="F23" s="269"/>
      <c r="G23" s="269"/>
      <c r="H23"/>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&amp;RRegión de Coquimbo</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72"/>
  <sheetViews>
    <sheetView showGridLines="0" view="pageBreakPreview" zoomScale="70" zoomScaleNormal="90" zoomScaleSheetLayoutView="70" zoomScalePageLayoutView="0" workbookViewId="0" topLeftCell="A1">
      <selection activeCell="C11" sqref="C11"/>
    </sheetView>
  </sheetViews>
  <sheetFormatPr defaultColWidth="11.421875" defaultRowHeight="15"/>
  <cols>
    <col min="1" max="1" width="38.28125" style="2" customWidth="1"/>
    <col min="2" max="2" width="15.28125" style="2" customWidth="1"/>
    <col min="3" max="3" width="18.7109375" style="2" customWidth="1"/>
    <col min="4" max="4" width="20.7109375" style="2" customWidth="1"/>
    <col min="5" max="5" width="19.28125" style="2" customWidth="1"/>
    <col min="6" max="6" width="22.8515625" style="2" bestFit="1" customWidth="1"/>
    <col min="7" max="7" width="19.140625" style="2" bestFit="1" customWidth="1"/>
    <col min="8" max="8" width="18.140625" style="2" customWidth="1"/>
    <col min="9" max="9" width="18.421875" style="2" customWidth="1"/>
    <col min="10" max="16384" width="11.421875" style="2" customWidth="1"/>
  </cols>
  <sheetData>
    <row r="1" ht="15">
      <c r="A1" s="1" t="s">
        <v>59</v>
      </c>
    </row>
    <row r="2" spans="1:5" ht="17.25">
      <c r="A2" s="44" t="s">
        <v>295</v>
      </c>
      <c r="B2" s="235"/>
      <c r="C2" s="235"/>
      <c r="D2" s="235"/>
      <c r="E2" s="235"/>
    </row>
    <row r="3" spans="1:7" ht="34.5">
      <c r="A3" s="236" t="s">
        <v>296</v>
      </c>
      <c r="B3" s="297" t="s">
        <v>358</v>
      </c>
      <c r="C3" s="297" t="s">
        <v>359</v>
      </c>
      <c r="D3" s="297" t="s">
        <v>360</v>
      </c>
      <c r="E3" s="297" t="s">
        <v>361</v>
      </c>
      <c r="F3" s="297" t="s">
        <v>362</v>
      </c>
      <c r="G3" s="303" t="s">
        <v>363</v>
      </c>
    </row>
    <row r="4" spans="1:7" ht="17.25">
      <c r="A4" s="282" t="s">
        <v>397</v>
      </c>
      <c r="B4" s="298">
        <v>232.122369618985</v>
      </c>
      <c r="C4" s="311">
        <f>+B4/$B$16</f>
        <v>0.05817435466183275</v>
      </c>
      <c r="D4" s="298">
        <v>286.974371042912</v>
      </c>
      <c r="E4" s="299">
        <v>290.762323565645</v>
      </c>
      <c r="F4" s="304">
        <v>0.01319961956521376</v>
      </c>
      <c r="G4" s="305">
        <v>4330.51311111794</v>
      </c>
    </row>
    <row r="5" spans="1:7" ht="17.25">
      <c r="A5" s="283" t="s">
        <v>398</v>
      </c>
      <c r="B5" s="300">
        <v>13.9839350719013</v>
      </c>
      <c r="C5" s="311">
        <f aca="true" t="shared" si="0" ref="C5:C16">+B5/$B$16</f>
        <v>0.0035046445535436765</v>
      </c>
      <c r="D5" s="302">
        <v>9.05967007981518</v>
      </c>
      <c r="E5" s="301">
        <v>11.712181250794</v>
      </c>
      <c r="F5" s="304">
        <v>0.2927823141030905</v>
      </c>
      <c r="G5" s="305">
        <v>835.220355174123</v>
      </c>
    </row>
    <row r="6" spans="1:7" ht="17.25">
      <c r="A6" s="283" t="s">
        <v>399</v>
      </c>
      <c r="B6" s="302">
        <v>1282.02382667585</v>
      </c>
      <c r="C6" s="311">
        <f t="shared" si="0"/>
        <v>0.3212999630340712</v>
      </c>
      <c r="D6" s="302">
        <v>1117.11930170751</v>
      </c>
      <c r="E6" s="301">
        <v>1089.12247616867</v>
      </c>
      <c r="F6" s="304">
        <v>-0.0250616254647531</v>
      </c>
      <c r="G6" s="305">
        <v>14747.5230841863</v>
      </c>
    </row>
    <row r="7" spans="1:7" ht="17.25">
      <c r="A7" s="283" t="s">
        <v>400</v>
      </c>
      <c r="B7" s="302">
        <v>97.9135722322327</v>
      </c>
      <c r="C7" s="311">
        <f t="shared" si="0"/>
        <v>0.024539034676384807</v>
      </c>
      <c r="D7" s="302">
        <v>86.9716428730268</v>
      </c>
      <c r="E7" s="301">
        <v>96.8109079912679</v>
      </c>
      <c r="F7" s="304">
        <v>0.11313187601395347</v>
      </c>
      <c r="G7" s="305">
        <v>15356.3533934499</v>
      </c>
    </row>
    <row r="8" spans="1:7" ht="17.25">
      <c r="A8" s="283" t="s">
        <v>401</v>
      </c>
      <c r="B8" s="302">
        <v>49.1942114636959</v>
      </c>
      <c r="C8" s="311">
        <f t="shared" si="0"/>
        <v>0.012329020721681351</v>
      </c>
      <c r="D8" s="302">
        <v>89.8667678350494</v>
      </c>
      <c r="E8" s="301">
        <v>96.8702386514541</v>
      </c>
      <c r="F8" s="304">
        <v>0.07793170918597614</v>
      </c>
      <c r="G8" s="305">
        <v>4088.09678978171</v>
      </c>
    </row>
    <row r="9" spans="1:7" ht="17.25">
      <c r="A9" s="283" t="s">
        <v>402</v>
      </c>
      <c r="B9" s="302">
        <v>328.422146503379</v>
      </c>
      <c r="C9" s="311">
        <f t="shared" si="0"/>
        <v>0.08230894101610675</v>
      </c>
      <c r="D9" s="302">
        <v>362.914619799716</v>
      </c>
      <c r="E9" s="301">
        <v>370.421942195927</v>
      </c>
      <c r="F9" s="304">
        <v>0.02068619445629971</v>
      </c>
      <c r="G9" s="305">
        <v>9218.7237664818</v>
      </c>
    </row>
    <row r="10" spans="1:7" ht="17.25">
      <c r="A10" s="283" t="s">
        <v>403</v>
      </c>
      <c r="B10" s="302">
        <v>318.047407990427</v>
      </c>
      <c r="C10" s="311">
        <f t="shared" si="0"/>
        <v>0.07970883091570184</v>
      </c>
      <c r="D10" s="302">
        <v>320.519052113678</v>
      </c>
      <c r="E10" s="301">
        <v>329.504782622977</v>
      </c>
      <c r="F10" s="304">
        <v>0.028034934117152188</v>
      </c>
      <c r="G10" s="305">
        <v>16518.13634814419</v>
      </c>
    </row>
    <row r="11" spans="1:7" ht="17.25">
      <c r="A11" s="283" t="s">
        <v>404</v>
      </c>
      <c r="B11" s="302">
        <v>257.25501700869</v>
      </c>
      <c r="C11" s="311">
        <f t="shared" si="0"/>
        <v>0.06447308211855911</v>
      </c>
      <c r="D11" s="302">
        <v>291.701353416681</v>
      </c>
      <c r="E11" s="301">
        <v>298.856369031926</v>
      </c>
      <c r="F11" s="304">
        <v>0.024528565025285998</v>
      </c>
      <c r="G11" s="305">
        <v>12487.1001242442</v>
      </c>
    </row>
    <row r="12" spans="1:9" ht="15" customHeight="1">
      <c r="A12" s="283" t="s">
        <v>405</v>
      </c>
      <c r="B12" s="302">
        <v>435.722075636671</v>
      </c>
      <c r="C12" s="311">
        <f t="shared" si="0"/>
        <v>0.10920037824740716</v>
      </c>
      <c r="D12" s="302">
        <v>419.75215119887</v>
      </c>
      <c r="E12" s="301">
        <v>417.290024635956</v>
      </c>
      <c r="F12" s="306">
        <v>-0.005865667527568008</v>
      </c>
      <c r="G12" s="307">
        <v>22180.61481940403</v>
      </c>
      <c r="H12" s="36"/>
      <c r="I12" s="36"/>
    </row>
    <row r="13" spans="1:9" ht="17.25">
      <c r="A13" s="283" t="s">
        <v>406</v>
      </c>
      <c r="B13" s="302">
        <v>291.580040190895</v>
      </c>
      <c r="C13" s="311">
        <f t="shared" si="0"/>
        <v>0.07307559671314519</v>
      </c>
      <c r="D13" s="302">
        <v>325.324183022989</v>
      </c>
      <c r="E13" s="301">
        <v>337.621366309183</v>
      </c>
      <c r="F13" s="306">
        <v>0.03779978227233416</v>
      </c>
      <c r="G13" s="307">
        <v>10937.8547626163</v>
      </c>
      <c r="H13" s="36"/>
      <c r="I13" s="36"/>
    </row>
    <row r="14" spans="1:9" ht="17.25">
      <c r="A14" s="283" t="s">
        <v>407</v>
      </c>
      <c r="B14" s="302">
        <v>473.122307622729</v>
      </c>
      <c r="C14" s="311">
        <f t="shared" si="0"/>
        <v>0.11857359963732791</v>
      </c>
      <c r="D14" s="302">
        <v>509.980497510028</v>
      </c>
      <c r="E14" s="301">
        <v>530.592985256302</v>
      </c>
      <c r="F14" s="306">
        <v>0.0404181882384016</v>
      </c>
      <c r="G14" s="307">
        <v>17213.8544223757</v>
      </c>
      <c r="H14" s="36"/>
      <c r="I14" s="36"/>
    </row>
    <row r="15" spans="1:7" ht="17.25">
      <c r="A15" s="283" t="s">
        <v>408</v>
      </c>
      <c r="B15" s="302">
        <v>210.728166779312</v>
      </c>
      <c r="C15" s="311">
        <f t="shared" si="0"/>
        <v>0.05281255370423762</v>
      </c>
      <c r="D15" s="302">
        <v>232.4043001866</v>
      </c>
      <c r="E15" s="301">
        <v>237.102020323263</v>
      </c>
      <c r="F15" s="306">
        <v>0.020213568048831787</v>
      </c>
      <c r="G15" s="305">
        <v>6958.1377388599</v>
      </c>
    </row>
    <row r="16" spans="1:9" s="1" customFormat="1" ht="17.25">
      <c r="A16" s="282" t="s">
        <v>409</v>
      </c>
      <c r="B16" s="298">
        <v>3990.11507679477</v>
      </c>
      <c r="C16" s="310">
        <f t="shared" si="0"/>
        <v>1</v>
      </c>
      <c r="D16" s="298">
        <v>4067.37328236076</v>
      </c>
      <c r="E16" s="299">
        <v>4135.14265417026</v>
      </c>
      <c r="F16" s="308">
        <v>0.01666170452153981</v>
      </c>
      <c r="G16" s="309">
        <v>147809.437403404</v>
      </c>
      <c r="H16" s="37"/>
      <c r="I16" s="37"/>
    </row>
    <row r="17" spans="1:9" ht="15">
      <c r="A17" s="237" t="s">
        <v>297</v>
      </c>
      <c r="B17" s="238"/>
      <c r="C17" s="238"/>
      <c r="D17" s="238"/>
      <c r="E17" s="238"/>
      <c r="F17" s="36"/>
      <c r="G17" s="36"/>
      <c r="H17" s="36"/>
      <c r="I17" s="36"/>
    </row>
    <row r="18" spans="1:7" ht="15">
      <c r="A18" s="284" t="s">
        <v>346</v>
      </c>
      <c r="B18" s="219"/>
      <c r="C18" s="219"/>
      <c r="D18" s="219"/>
      <c r="E18" s="219"/>
      <c r="F18" s="219"/>
      <c r="G18" s="219"/>
    </row>
    <row r="20" ht="15">
      <c r="A20" s="1" t="s">
        <v>13</v>
      </c>
    </row>
    <row r="21" ht="15">
      <c r="A21" s="1"/>
    </row>
    <row r="22" ht="15">
      <c r="A22" s="1" t="s">
        <v>365</v>
      </c>
    </row>
    <row r="23" ht="15">
      <c r="A23" s="1"/>
    </row>
    <row r="24" spans="1:9" ht="15" customHeight="1">
      <c r="A24" s="328" t="s">
        <v>15</v>
      </c>
      <c r="B24" s="329" t="s">
        <v>337</v>
      </c>
      <c r="C24" s="329"/>
      <c r="D24" s="329"/>
      <c r="E24" s="329"/>
      <c r="F24" s="329" t="s">
        <v>338</v>
      </c>
      <c r="G24" s="329"/>
      <c r="H24" s="329"/>
      <c r="I24" s="330" t="s">
        <v>339</v>
      </c>
    </row>
    <row r="25" spans="1:9" ht="15">
      <c r="A25" s="328"/>
      <c r="B25" s="185" t="s">
        <v>340</v>
      </c>
      <c r="C25" s="185" t="s">
        <v>341</v>
      </c>
      <c r="D25" s="185" t="s">
        <v>342</v>
      </c>
      <c r="E25" s="185" t="s">
        <v>206</v>
      </c>
      <c r="F25" s="185" t="s">
        <v>340</v>
      </c>
      <c r="G25" s="185" t="s">
        <v>341</v>
      </c>
      <c r="H25" s="185" t="s">
        <v>343</v>
      </c>
      <c r="I25" s="330"/>
    </row>
    <row r="26" spans="1:9" ht="15">
      <c r="A26" s="29" t="s">
        <v>307</v>
      </c>
      <c r="B26" s="279">
        <v>6269.202399108853</v>
      </c>
      <c r="C26" s="279">
        <v>2828.0038300946185</v>
      </c>
      <c r="D26" s="279">
        <v>9097.206229203475</v>
      </c>
      <c r="E26" s="6">
        <v>0.010821410248725483</v>
      </c>
      <c r="F26" s="279">
        <v>40533.11446199052</v>
      </c>
      <c r="G26" s="279">
        <v>34540.70517540353</v>
      </c>
      <c r="H26" s="279">
        <v>75073.81963739365</v>
      </c>
      <c r="I26" s="6">
        <v>0.12117681334375895</v>
      </c>
    </row>
    <row r="27" spans="1:9" ht="15">
      <c r="A27" s="29" t="s">
        <v>308</v>
      </c>
      <c r="B27" s="279">
        <v>13610.449218538744</v>
      </c>
      <c r="C27" s="279">
        <v>1663.985098532523</v>
      </c>
      <c r="D27" s="279">
        <v>15274.434317071273</v>
      </c>
      <c r="E27" s="6">
        <v>0.01816941552139702</v>
      </c>
      <c r="F27" s="279">
        <v>102504.19193540014</v>
      </c>
      <c r="G27" s="279">
        <v>65557.5267320641</v>
      </c>
      <c r="H27" s="279">
        <v>168061.7186674643</v>
      </c>
      <c r="I27" s="6">
        <v>0.09088586287335348</v>
      </c>
    </row>
    <row r="28" spans="1:9" ht="15">
      <c r="A28" s="29" t="s">
        <v>309</v>
      </c>
      <c r="B28" s="279">
        <v>8127.881928614343</v>
      </c>
      <c r="C28" s="279">
        <v>298.33166388425155</v>
      </c>
      <c r="D28" s="279">
        <v>8426.213592498596</v>
      </c>
      <c r="E28" s="6">
        <v>0.01002324360143675</v>
      </c>
      <c r="F28" s="279">
        <v>181588.69692891015</v>
      </c>
      <c r="G28" s="279">
        <v>109916.87414142575</v>
      </c>
      <c r="H28" s="279">
        <v>291505.57107033575</v>
      </c>
      <c r="I28" s="6">
        <v>0.028905840672477173</v>
      </c>
    </row>
    <row r="29" spans="1:9" ht="15">
      <c r="A29" s="29" t="s">
        <v>310</v>
      </c>
      <c r="B29" s="279">
        <v>7116.633889877243</v>
      </c>
      <c r="C29" s="279">
        <v>2942.527281201738</v>
      </c>
      <c r="D29" s="279">
        <v>10059.161171078982</v>
      </c>
      <c r="E29" s="6">
        <v>0.011965685623445133</v>
      </c>
      <c r="F29" s="279">
        <v>84644.06760081562</v>
      </c>
      <c r="G29" s="279">
        <v>58328.20622261255</v>
      </c>
      <c r="H29" s="279">
        <v>142972.27382342907</v>
      </c>
      <c r="I29" s="6">
        <v>0.07035742596849273</v>
      </c>
    </row>
    <row r="30" spans="1:9" s="1" customFormat="1" ht="15">
      <c r="A30" s="191" t="s">
        <v>82</v>
      </c>
      <c r="B30" s="280">
        <v>37539.29464799709</v>
      </c>
      <c r="C30" s="280">
        <v>13473.531831757107</v>
      </c>
      <c r="D30" s="280">
        <v>51012.82647975422</v>
      </c>
      <c r="E30" s="281">
        <v>0.060681346489910366</v>
      </c>
      <c r="F30" s="280">
        <v>224592.63014443193</v>
      </c>
      <c r="G30" s="280">
        <v>153226.18578697706</v>
      </c>
      <c r="H30" s="280">
        <v>377818.81593140593</v>
      </c>
      <c r="I30" s="281">
        <v>0.13501928524654458</v>
      </c>
    </row>
    <row r="31" spans="1:9" ht="15">
      <c r="A31" s="29" t="s">
        <v>311</v>
      </c>
      <c r="B31" s="279">
        <v>47993.32737726257</v>
      </c>
      <c r="C31" s="279">
        <v>14737.764307288782</v>
      </c>
      <c r="D31" s="279">
        <v>62731.09168455133</v>
      </c>
      <c r="E31" s="6">
        <v>0.07462058805369952</v>
      </c>
      <c r="F31" s="279">
        <v>492057.49353731226</v>
      </c>
      <c r="G31" s="279">
        <v>355393.43922731315</v>
      </c>
      <c r="H31" s="279">
        <v>847450.9327646397</v>
      </c>
      <c r="I31" s="6">
        <v>0.0740232729226029</v>
      </c>
    </row>
    <row r="32" spans="1:9" ht="15">
      <c r="A32" s="29" t="s">
        <v>328</v>
      </c>
      <c r="B32" s="279">
        <v>57936.324035555444</v>
      </c>
      <c r="C32" s="279">
        <v>17088.96596201802</v>
      </c>
      <c r="D32" s="279">
        <v>75025.28999757345</v>
      </c>
      <c r="E32" s="6">
        <v>0.08924491999390768</v>
      </c>
      <c r="F32" s="279">
        <v>1901656.992840349</v>
      </c>
      <c r="G32" s="279">
        <v>1489875.7603346226</v>
      </c>
      <c r="H32" s="279">
        <v>3391532.7531749345</v>
      </c>
      <c r="I32" s="6">
        <v>0.022121352042771693</v>
      </c>
    </row>
    <row r="33" spans="1:9" ht="15">
      <c r="A33" s="29" t="s">
        <v>313</v>
      </c>
      <c r="B33" s="279">
        <v>86652.96642484439</v>
      </c>
      <c r="C33" s="279">
        <v>34564.54197560481</v>
      </c>
      <c r="D33" s="279">
        <v>121217.5084004494</v>
      </c>
      <c r="E33" s="6">
        <v>0.14419200298204551</v>
      </c>
      <c r="F33" s="279">
        <v>275288.2776707761</v>
      </c>
      <c r="G33" s="279">
        <v>178376.1600895999</v>
      </c>
      <c r="H33" s="279">
        <v>453664.43776037206</v>
      </c>
      <c r="I33" s="6">
        <v>0.2671964084266114</v>
      </c>
    </row>
    <row r="34" spans="1:9" ht="15">
      <c r="A34" s="29" t="s">
        <v>330</v>
      </c>
      <c r="B34" s="279">
        <v>100329.439266616</v>
      </c>
      <c r="C34" s="279">
        <v>42199.142751861</v>
      </c>
      <c r="D34" s="279">
        <v>142528.58201847706</v>
      </c>
      <c r="E34" s="6">
        <v>0.16954218903379778</v>
      </c>
      <c r="F34" s="279">
        <v>306674.86406516086</v>
      </c>
      <c r="G34" s="279">
        <v>202656.68366812955</v>
      </c>
      <c r="H34" s="279">
        <v>509331.54773329233</v>
      </c>
      <c r="I34" s="6">
        <v>0.27983458447209925</v>
      </c>
    </row>
    <row r="35" spans="1:9" ht="15">
      <c r="A35" s="29" t="s">
        <v>315</v>
      </c>
      <c r="B35" s="279">
        <v>37582.26771992266</v>
      </c>
      <c r="C35" s="279">
        <v>17255.240583762436</v>
      </c>
      <c r="D35" s="279">
        <v>54837.508303685085</v>
      </c>
      <c r="E35" s="6">
        <v>0.06523092468400868</v>
      </c>
      <c r="F35" s="279">
        <v>134326.62908330714</v>
      </c>
      <c r="G35" s="279">
        <v>87096.5695125633</v>
      </c>
      <c r="H35" s="279">
        <v>221423.19859587046</v>
      </c>
      <c r="I35" s="6">
        <v>0.2476592726120424</v>
      </c>
    </row>
    <row r="36" spans="1:9" ht="15">
      <c r="A36" s="29" t="s">
        <v>331</v>
      </c>
      <c r="B36" s="279">
        <v>53399.385107059556</v>
      </c>
      <c r="C36" s="279">
        <v>11712.12723023354</v>
      </c>
      <c r="D36" s="279">
        <v>65111.51233729312</v>
      </c>
      <c r="E36" s="6">
        <v>0.07745217258623058</v>
      </c>
      <c r="F36" s="279">
        <v>443395.04006403947</v>
      </c>
      <c r="G36" s="279">
        <v>301295.4331497859</v>
      </c>
      <c r="H36" s="279">
        <v>744690.4732138225</v>
      </c>
      <c r="I36" s="6">
        <v>0.08743432967027859</v>
      </c>
    </row>
    <row r="37" spans="1:9" ht="15">
      <c r="A37" s="29" t="s">
        <v>317</v>
      </c>
      <c r="B37" s="279">
        <v>72530.20355473022</v>
      </c>
      <c r="C37" s="279">
        <v>25399.637810319462</v>
      </c>
      <c r="D37" s="279">
        <v>97929.84136504981</v>
      </c>
      <c r="E37" s="6">
        <v>0.11649059747616587</v>
      </c>
      <c r="F37" s="279">
        <v>280247.3559514321</v>
      </c>
      <c r="G37" s="279">
        <v>190801.05545803692</v>
      </c>
      <c r="H37" s="279">
        <v>471048.4114094687</v>
      </c>
      <c r="I37" s="6">
        <v>0.20789761517722696</v>
      </c>
    </row>
    <row r="38" spans="1:9" ht="15">
      <c r="A38" s="29" t="s">
        <v>318</v>
      </c>
      <c r="B38" s="279">
        <v>24578.260214683545</v>
      </c>
      <c r="C38" s="279">
        <v>10168.026633063768</v>
      </c>
      <c r="D38" s="279">
        <v>34746.28684774726</v>
      </c>
      <c r="E38" s="6">
        <v>0.04133179078565194</v>
      </c>
      <c r="F38" s="279">
        <v>113177.33979130935</v>
      </c>
      <c r="G38" s="279">
        <v>78117.7683868017</v>
      </c>
      <c r="H38" s="279">
        <v>191295.10817811365</v>
      </c>
      <c r="I38" s="6">
        <v>0.18163709035045064</v>
      </c>
    </row>
    <row r="39" spans="1:9" ht="15">
      <c r="A39" s="29" t="s">
        <v>319</v>
      </c>
      <c r="B39" s="279">
        <v>65548.12072907003</v>
      </c>
      <c r="C39" s="279">
        <v>14406.306679106345</v>
      </c>
      <c r="D39" s="279">
        <v>79954.42740817627</v>
      </c>
      <c r="E39" s="6">
        <v>0.09510828251956342</v>
      </c>
      <c r="F39" s="279">
        <v>273418.12493676064</v>
      </c>
      <c r="G39" s="279">
        <v>170936.39231674126</v>
      </c>
      <c r="H39" s="279">
        <v>444354.5172534997</v>
      </c>
      <c r="I39" s="6">
        <v>0.17993386879999487</v>
      </c>
    </row>
    <row r="40" spans="1:9" ht="15">
      <c r="A40" s="29" t="s">
        <v>320</v>
      </c>
      <c r="B40" s="279">
        <v>5201.390075977626</v>
      </c>
      <c r="C40" s="279">
        <v>990.7897866482652</v>
      </c>
      <c r="D40" s="279">
        <v>6192.17986262589</v>
      </c>
      <c r="E40" s="6">
        <v>0.007365790874594517</v>
      </c>
      <c r="F40" s="279">
        <v>36763.75383842972</v>
      </c>
      <c r="G40" s="279">
        <v>25724.15297121529</v>
      </c>
      <c r="H40" s="279">
        <v>62487.906809645145</v>
      </c>
      <c r="I40" s="6">
        <v>0.0990940516136814</v>
      </c>
    </row>
    <row r="41" spans="1:9" ht="15">
      <c r="A41" s="29" t="s">
        <v>321</v>
      </c>
      <c r="B41" s="279">
        <v>5710.0680387296015</v>
      </c>
      <c r="C41" s="279">
        <v>813.2075237404753</v>
      </c>
      <c r="D41" s="279">
        <v>6523.275562470076</v>
      </c>
      <c r="E41" s="6">
        <v>0.007759639525414487</v>
      </c>
      <c r="F41" s="279">
        <v>53646.43050804945</v>
      </c>
      <c r="G41" s="279">
        <v>34239.460800070185</v>
      </c>
      <c r="H41" s="279">
        <v>87885.89130811986</v>
      </c>
      <c r="I41" s="6">
        <v>0.07422437737588701</v>
      </c>
    </row>
    <row r="42" spans="1:9" ht="15">
      <c r="A42" s="191" t="s">
        <v>2</v>
      </c>
      <c r="B42" s="280">
        <v>630125.2146285875</v>
      </c>
      <c r="C42" s="280">
        <v>210542.130949117</v>
      </c>
      <c r="D42" s="280">
        <v>840667.3455777097</v>
      </c>
      <c r="E42" s="281">
        <v>1</v>
      </c>
      <c r="F42" s="280">
        <v>4944515.003358487</v>
      </c>
      <c r="G42" s="280">
        <v>3536082.373973372</v>
      </c>
      <c r="H42" s="280">
        <v>8480597.377331724</v>
      </c>
      <c r="I42" s="281">
        <v>0.09912831704813363</v>
      </c>
    </row>
    <row r="43" ht="15">
      <c r="A43" s="7" t="s">
        <v>344</v>
      </c>
    </row>
    <row r="44" spans="1:8" ht="15">
      <c r="A44" s="1" t="s">
        <v>59</v>
      </c>
      <c r="G44" s="122"/>
      <c r="H44" s="122"/>
    </row>
    <row r="45" spans="1:8" ht="15">
      <c r="A45" s="1"/>
      <c r="G45" s="122"/>
      <c r="H45" s="122"/>
    </row>
    <row r="46" spans="1:8" ht="15">
      <c r="A46" s="1" t="s">
        <v>217</v>
      </c>
      <c r="G46" s="122"/>
      <c r="H46" s="122"/>
    </row>
    <row r="47" spans="1:9" ht="15.75" customHeight="1">
      <c r="A47" s="333" t="s">
        <v>218</v>
      </c>
      <c r="B47" s="333"/>
      <c r="C47" s="333"/>
      <c r="D47" s="333"/>
      <c r="E47" s="333"/>
      <c r="F47" s="333"/>
      <c r="G47" s="333"/>
      <c r="H47" s="333"/>
      <c r="I47" s="333"/>
    </row>
    <row r="48" spans="1:9" ht="15">
      <c r="A48" s="333"/>
      <c r="B48" s="333"/>
      <c r="C48" s="333"/>
      <c r="D48" s="333"/>
      <c r="E48" s="333"/>
      <c r="F48" s="333"/>
      <c r="G48" s="333"/>
      <c r="H48" s="333"/>
      <c r="I48" s="333"/>
    </row>
    <row r="49" spans="7:8" ht="15">
      <c r="G49" s="122"/>
      <c r="H49" s="122"/>
    </row>
    <row r="50" spans="1:9" ht="15">
      <c r="A50" s="327" t="s">
        <v>219</v>
      </c>
      <c r="B50" s="327"/>
      <c r="C50" s="327"/>
      <c r="D50" s="327"/>
      <c r="E50" s="327"/>
      <c r="F50" s="327"/>
      <c r="G50" s="327"/>
      <c r="H50" s="327"/>
      <c r="I50" s="327"/>
    </row>
    <row r="51" spans="1:9" ht="15">
      <c r="A51" s="327" t="s">
        <v>366</v>
      </c>
      <c r="B51" s="327"/>
      <c r="C51" s="327"/>
      <c r="D51" s="327"/>
      <c r="E51" s="327"/>
      <c r="F51" s="327"/>
      <c r="G51" s="327"/>
      <c r="H51" s="327"/>
      <c r="I51" s="327"/>
    </row>
    <row r="52" spans="1:9" ht="15">
      <c r="A52" s="327" t="s">
        <v>220</v>
      </c>
      <c r="B52" s="327"/>
      <c r="C52" s="327"/>
      <c r="D52" s="327"/>
      <c r="E52" s="327"/>
      <c r="F52" s="327"/>
      <c r="G52" s="327"/>
      <c r="H52" s="327"/>
      <c r="I52" s="327"/>
    </row>
    <row r="53" spans="1:9" s="1" customFormat="1" ht="46.5">
      <c r="A53" s="27" t="s">
        <v>15</v>
      </c>
      <c r="B53" s="27" t="s">
        <v>221</v>
      </c>
      <c r="C53" s="27" t="s">
        <v>222</v>
      </c>
      <c r="D53" s="27" t="s">
        <v>223</v>
      </c>
      <c r="E53" s="27" t="s">
        <v>224</v>
      </c>
      <c r="F53" s="27" t="s">
        <v>225</v>
      </c>
      <c r="G53" s="27" t="s">
        <v>334</v>
      </c>
      <c r="H53" s="27" t="s">
        <v>226</v>
      </c>
      <c r="I53" s="27" t="s">
        <v>227</v>
      </c>
    </row>
    <row r="54" spans="1:9" ht="15">
      <c r="A54" s="274" t="s">
        <v>307</v>
      </c>
      <c r="B54" s="174">
        <v>38448.0981</v>
      </c>
      <c r="C54" s="174">
        <v>7310.9204</v>
      </c>
      <c r="D54" s="174">
        <v>3372.5071</v>
      </c>
      <c r="E54" s="174">
        <v>49131.52560000001</v>
      </c>
      <c r="F54" s="175">
        <v>0.009101729189115032</v>
      </c>
      <c r="G54" s="174">
        <v>10597.8877</v>
      </c>
      <c r="H54" s="174">
        <v>308005.93439999997</v>
      </c>
      <c r="I54" s="175">
        <v>0.15951486680186514</v>
      </c>
    </row>
    <row r="55" spans="1:9" ht="15">
      <c r="A55" s="275" t="s">
        <v>308</v>
      </c>
      <c r="B55" s="176">
        <v>1947.9723</v>
      </c>
      <c r="C55" s="176">
        <v>98.1725</v>
      </c>
      <c r="D55" s="176">
        <v>478.1027</v>
      </c>
      <c r="E55" s="176">
        <v>2524.2475</v>
      </c>
      <c r="F55" s="177">
        <v>0.00046762271007722673</v>
      </c>
      <c r="G55" s="176">
        <v>6725.975</v>
      </c>
      <c r="H55" s="176">
        <v>854845.435</v>
      </c>
      <c r="I55" s="177">
        <v>0.0029528700705993708</v>
      </c>
    </row>
    <row r="56" spans="1:9" ht="15">
      <c r="A56" s="275" t="s">
        <v>309</v>
      </c>
      <c r="B56" s="176">
        <v>6170.7726</v>
      </c>
      <c r="C56" s="176">
        <v>303.1288</v>
      </c>
      <c r="D56" s="176">
        <v>540.7824</v>
      </c>
      <c r="E56" s="176">
        <v>7014.683800000001</v>
      </c>
      <c r="F56" s="177">
        <v>0.00129948646037713</v>
      </c>
      <c r="G56" s="176">
        <v>19974.9048</v>
      </c>
      <c r="H56" s="176">
        <v>1019137.6392000001</v>
      </c>
      <c r="I56" s="177">
        <v>0.0068829601912322345</v>
      </c>
    </row>
    <row r="57" spans="1:9" ht="15">
      <c r="A57" s="275" t="s">
        <v>310</v>
      </c>
      <c r="B57" s="176">
        <v>6664.0619</v>
      </c>
      <c r="C57" s="176">
        <v>26548.2906</v>
      </c>
      <c r="D57" s="176">
        <v>1087.901</v>
      </c>
      <c r="E57" s="176">
        <v>34300.2535</v>
      </c>
      <c r="F57" s="177">
        <v>0.0063542015979042785</v>
      </c>
      <c r="G57" s="176">
        <v>5649.595</v>
      </c>
      <c r="H57" s="176">
        <v>317052.8671000001</v>
      </c>
      <c r="I57" s="177">
        <v>0.10818465013023057</v>
      </c>
    </row>
    <row r="58" spans="1:9" s="1" customFormat="1" ht="15">
      <c r="A58" s="276" t="s">
        <v>327</v>
      </c>
      <c r="B58" s="178">
        <v>82578.661</v>
      </c>
      <c r="C58" s="178">
        <v>116062.7385</v>
      </c>
      <c r="D58" s="178">
        <v>4264.0746</v>
      </c>
      <c r="E58" s="178">
        <v>202905.4741</v>
      </c>
      <c r="F58" s="179">
        <v>0.03758871017526868</v>
      </c>
      <c r="G58" s="178">
        <v>24952.442199999998</v>
      </c>
      <c r="H58" s="178">
        <v>1152715.6395</v>
      </c>
      <c r="I58" s="179">
        <v>0.17602387540088543</v>
      </c>
    </row>
    <row r="59" spans="1:9" ht="15">
      <c r="A59" s="275" t="s">
        <v>311</v>
      </c>
      <c r="B59" s="176">
        <v>84903.6634</v>
      </c>
      <c r="C59" s="176">
        <v>171960.129</v>
      </c>
      <c r="D59" s="176">
        <v>16418.1464</v>
      </c>
      <c r="E59" s="176">
        <v>273281.9388</v>
      </c>
      <c r="F59" s="177">
        <v>0.05062611365835355</v>
      </c>
      <c r="G59" s="176">
        <v>62897.8946</v>
      </c>
      <c r="H59" s="176">
        <v>2790535.2106</v>
      </c>
      <c r="I59" s="177">
        <v>0.09793172928330153</v>
      </c>
    </row>
    <row r="60" spans="1:9" ht="15">
      <c r="A60" s="275" t="s">
        <v>328</v>
      </c>
      <c r="B60" s="176">
        <v>1233493.6061</v>
      </c>
      <c r="C60" s="176">
        <v>1023219.4554</v>
      </c>
      <c r="D60" s="176">
        <v>262028.4156</v>
      </c>
      <c r="E60" s="176">
        <v>2518741.4771</v>
      </c>
      <c r="F60" s="177">
        <v>0.4666027065513263</v>
      </c>
      <c r="G60" s="176">
        <v>2478004.3877000003</v>
      </c>
      <c r="H60" s="176">
        <v>76742988.57409999</v>
      </c>
      <c r="I60" s="177">
        <v>0.032820476813565876</v>
      </c>
    </row>
    <row r="61" spans="1:9" ht="15">
      <c r="A61" s="275" t="s">
        <v>329</v>
      </c>
      <c r="B61" s="176">
        <v>163376.3111</v>
      </c>
      <c r="C61" s="176">
        <v>311203.5194</v>
      </c>
      <c r="D61" s="176">
        <v>20570.7656</v>
      </c>
      <c r="E61" s="176">
        <v>495150.59609999997</v>
      </c>
      <c r="F61" s="177">
        <v>0.09172779754942266</v>
      </c>
      <c r="G61" s="176">
        <v>48579.567800000004</v>
      </c>
      <c r="H61" s="176">
        <v>1438846.097</v>
      </c>
      <c r="I61" s="177">
        <v>0.34413033967454265</v>
      </c>
    </row>
    <row r="62" spans="1:9" ht="15">
      <c r="A62" s="275" t="s">
        <v>330</v>
      </c>
      <c r="B62" s="176">
        <v>262222.6288</v>
      </c>
      <c r="C62" s="176">
        <v>277256.0388</v>
      </c>
      <c r="D62" s="176">
        <v>32203.7867</v>
      </c>
      <c r="E62" s="176">
        <v>571682.4543000001</v>
      </c>
      <c r="F62" s="177">
        <v>0.10590550196974201</v>
      </c>
      <c r="G62" s="176">
        <v>155929.0205</v>
      </c>
      <c r="H62" s="176">
        <v>2138932.8682999997</v>
      </c>
      <c r="I62" s="177">
        <v>0.26727461285606735</v>
      </c>
    </row>
    <row r="63" spans="1:9" ht="15">
      <c r="A63" s="275" t="s">
        <v>315</v>
      </c>
      <c r="B63" s="176">
        <v>114022.0005</v>
      </c>
      <c r="C63" s="176">
        <v>35611.1671</v>
      </c>
      <c r="D63" s="176">
        <v>24252.6027</v>
      </c>
      <c r="E63" s="176">
        <v>173885.77029999997</v>
      </c>
      <c r="F63" s="177">
        <v>0.03221274266946966</v>
      </c>
      <c r="G63" s="176">
        <v>32542.885599999998</v>
      </c>
      <c r="H63" s="176">
        <v>544590.0450000002</v>
      </c>
      <c r="I63" s="177">
        <v>0.3192966377121343</v>
      </c>
    </row>
    <row r="64" spans="1:9" ht="15">
      <c r="A64" s="275" t="s">
        <v>331</v>
      </c>
      <c r="B64" s="176">
        <v>139745.0547</v>
      </c>
      <c r="C64" s="176">
        <v>37135.1036</v>
      </c>
      <c r="D64" s="176">
        <v>76034.0878</v>
      </c>
      <c r="E64" s="176">
        <v>252914.2461</v>
      </c>
      <c r="F64" s="177">
        <v>0.04685295129674117</v>
      </c>
      <c r="G64" s="176">
        <v>146589.0081</v>
      </c>
      <c r="H64" s="176">
        <v>2465864.4726000004</v>
      </c>
      <c r="I64" s="177">
        <v>0.10256615840420781</v>
      </c>
    </row>
    <row r="65" spans="1:9" ht="15">
      <c r="A65" s="275" t="s">
        <v>317</v>
      </c>
      <c r="B65" s="176">
        <v>224967.0325</v>
      </c>
      <c r="C65" s="176">
        <v>18794.6886</v>
      </c>
      <c r="D65" s="176">
        <v>35500.4095</v>
      </c>
      <c r="E65" s="176">
        <v>279262.1306</v>
      </c>
      <c r="F65" s="177">
        <v>0.05173395807388634</v>
      </c>
      <c r="G65" s="176">
        <v>113260.3667</v>
      </c>
      <c r="H65" s="176">
        <v>1677621.5823000004</v>
      </c>
      <c r="I65" s="177">
        <v>0.16646312466792107</v>
      </c>
    </row>
    <row r="66" spans="1:9" ht="15">
      <c r="A66" s="275" t="s">
        <v>318</v>
      </c>
      <c r="B66" s="176">
        <v>108375.7339</v>
      </c>
      <c r="C66" s="176">
        <v>12581.8628</v>
      </c>
      <c r="D66" s="176">
        <v>24975.7605</v>
      </c>
      <c r="E66" s="176">
        <v>145933.3572</v>
      </c>
      <c r="F66" s="177">
        <v>0.027034493243840774</v>
      </c>
      <c r="G66" s="176">
        <v>15894.2827</v>
      </c>
      <c r="H66" s="176">
        <v>560637.9450000002</v>
      </c>
      <c r="I66" s="177">
        <v>0.2602987516301629</v>
      </c>
    </row>
    <row r="67" spans="1:9" ht="15">
      <c r="A67" s="275" t="s">
        <v>319</v>
      </c>
      <c r="B67" s="176">
        <v>275140.3086</v>
      </c>
      <c r="C67" s="176">
        <v>18728.0721</v>
      </c>
      <c r="D67" s="176">
        <v>15500.3671</v>
      </c>
      <c r="E67" s="176">
        <v>309368.74779999995</v>
      </c>
      <c r="F67" s="177">
        <v>0.05731127881058971</v>
      </c>
      <c r="G67" s="176">
        <v>171539.962</v>
      </c>
      <c r="H67" s="176">
        <v>1875018.5605</v>
      </c>
      <c r="I67" s="177">
        <v>0.16499503221850906</v>
      </c>
    </row>
    <row r="68" spans="1:9" ht="15">
      <c r="A68" s="275" t="s">
        <v>320</v>
      </c>
      <c r="B68" s="176">
        <v>11953.2689</v>
      </c>
      <c r="C68" s="176">
        <v>1120.6956</v>
      </c>
      <c r="D68" s="176">
        <v>886.5036</v>
      </c>
      <c r="E68" s="176">
        <v>13960.468099999998</v>
      </c>
      <c r="F68" s="177">
        <v>0.00258620912841101</v>
      </c>
      <c r="G68" s="176">
        <v>7389.5091</v>
      </c>
      <c r="H68" s="176">
        <v>171032.1534</v>
      </c>
      <c r="I68" s="177">
        <v>0.08162481628439812</v>
      </c>
    </row>
    <row r="69" spans="1:9" ht="15">
      <c r="A69" s="277" t="s">
        <v>321</v>
      </c>
      <c r="B69" s="176">
        <v>65195.5733</v>
      </c>
      <c r="C69" s="176">
        <v>79.7145</v>
      </c>
      <c r="D69" s="176">
        <v>2710.3482</v>
      </c>
      <c r="E69" s="176">
        <v>67985.636</v>
      </c>
      <c r="F69" s="177">
        <v>0.012594496915474361</v>
      </c>
      <c r="G69" s="176">
        <v>27004.5724</v>
      </c>
      <c r="H69" s="180">
        <v>523537.7397000001</v>
      </c>
      <c r="I69" s="181">
        <v>0.12985813790416986</v>
      </c>
    </row>
    <row r="70" spans="1:9" ht="15">
      <c r="A70" s="27" t="s">
        <v>228</v>
      </c>
      <c r="B70" s="272">
        <v>2819204.7477</v>
      </c>
      <c r="C70" s="272">
        <v>2058013.6977000001</v>
      </c>
      <c r="D70" s="272">
        <v>520824.5614999999</v>
      </c>
      <c r="E70" s="272">
        <v>5398043.0069</v>
      </c>
      <c r="F70" s="273">
        <v>1</v>
      </c>
      <c r="G70" s="272">
        <v>3327532.2619000003</v>
      </c>
      <c r="H70" s="272">
        <v>94581362.76370001</v>
      </c>
      <c r="I70" s="273">
        <v>0.05707300940869664</v>
      </c>
    </row>
    <row r="71" ht="15">
      <c r="A71" s="1" t="s">
        <v>229</v>
      </c>
    </row>
    <row r="72" spans="1:6" ht="15">
      <c r="A72" s="331" t="s">
        <v>345</v>
      </c>
      <c r="B72" s="332"/>
      <c r="C72" s="332"/>
      <c r="D72" s="332"/>
      <c r="E72" s="332"/>
      <c r="F72" s="332"/>
    </row>
  </sheetData>
  <sheetProtection/>
  <mergeCells count="9">
    <mergeCell ref="A52:I52"/>
    <mergeCell ref="A24:A25"/>
    <mergeCell ref="B24:E24"/>
    <mergeCell ref="F24:H24"/>
    <mergeCell ref="I24:I25"/>
    <mergeCell ref="A72:F72"/>
    <mergeCell ref="A47:I48"/>
    <mergeCell ref="A50:I50"/>
    <mergeCell ref="A51:I51"/>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&amp;R&amp;12Región de Coquimbo</oddHeader>
  </headerFooter>
  <rowBreaks count="1" manualBreakCount="1">
    <brk id="43" max="8" man="1"/>
  </rowBreaks>
</worksheet>
</file>

<file path=xl/worksheets/sheet3.xml><?xml version="1.0" encoding="utf-8"?>
<worksheet xmlns="http://schemas.openxmlformats.org/spreadsheetml/2006/main" xmlns:r="http://schemas.openxmlformats.org/officeDocument/2006/relationships">
  <dimension ref="A1:Y70"/>
  <sheetViews>
    <sheetView showGridLines="0" view="pageBreakPreview" zoomScaleSheetLayoutView="100" zoomScalePageLayoutView="0" workbookViewId="0" topLeftCell="A1">
      <selection activeCell="I15" sqref="I15"/>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57421875" style="9" customWidth="1"/>
    <col min="10" max="14" width="11.421875" style="9" customWidth="1"/>
    <col min="15" max="15" width="12.8515625" style="9" bestFit="1" customWidth="1"/>
    <col min="16" max="16384" width="11.421875" style="9" customWidth="1"/>
  </cols>
  <sheetData>
    <row r="1" ht="13.5">
      <c r="A1" s="8" t="s">
        <v>63</v>
      </c>
    </row>
    <row r="2" ht="13.5">
      <c r="A2" s="8"/>
    </row>
    <row r="3" spans="1:8" ht="12.75" customHeight="1">
      <c r="A3" s="345" t="s">
        <v>280</v>
      </c>
      <c r="B3" s="345"/>
      <c r="C3" s="345"/>
      <c r="D3" s="345"/>
      <c r="E3" s="345"/>
      <c r="F3" s="345"/>
      <c r="G3" s="345"/>
      <c r="H3" s="345"/>
    </row>
    <row r="4" spans="1:8" ht="13.5">
      <c r="A4" s="345"/>
      <c r="B4" s="345"/>
      <c r="C4" s="345"/>
      <c r="D4" s="345"/>
      <c r="E4" s="345"/>
      <c r="F4" s="345"/>
      <c r="G4" s="345"/>
      <c r="H4" s="345"/>
    </row>
    <row r="5" spans="1:8" ht="13.5">
      <c r="A5" s="345"/>
      <c r="B5" s="345"/>
      <c r="C5" s="345"/>
      <c r="D5" s="345"/>
      <c r="E5" s="345"/>
      <c r="F5" s="345"/>
      <c r="G5" s="345"/>
      <c r="H5" s="345"/>
    </row>
    <row r="6" spans="1:8" ht="13.5">
      <c r="A6" s="345"/>
      <c r="B6" s="345"/>
      <c r="C6" s="345"/>
      <c r="D6" s="345"/>
      <c r="E6" s="345"/>
      <c r="F6" s="345"/>
      <c r="G6" s="345"/>
      <c r="H6" s="345"/>
    </row>
    <row r="7" spans="1:8" ht="13.5">
      <c r="A7" s="345"/>
      <c r="B7" s="345"/>
      <c r="C7" s="345"/>
      <c r="D7" s="345"/>
      <c r="E7" s="345"/>
      <c r="F7" s="345"/>
      <c r="G7" s="345"/>
      <c r="H7" s="345"/>
    </row>
    <row r="8" spans="1:12" ht="13.5">
      <c r="A8" s="345"/>
      <c r="B8" s="345"/>
      <c r="C8" s="345"/>
      <c r="D8" s="345"/>
      <c r="E8" s="345"/>
      <c r="F8" s="345"/>
      <c r="G8" s="345"/>
      <c r="H8" s="345"/>
      <c r="J8" s="216"/>
      <c r="L8" s="217"/>
    </row>
    <row r="9" spans="1:12" ht="13.5">
      <c r="A9" s="345"/>
      <c r="B9" s="345"/>
      <c r="C9" s="345"/>
      <c r="D9" s="345"/>
      <c r="E9" s="345"/>
      <c r="F9" s="345"/>
      <c r="G9" s="345"/>
      <c r="H9" s="345"/>
      <c r="J9" s="216"/>
      <c r="L9" s="217"/>
    </row>
    <row r="10" spans="1:12" ht="13.5">
      <c r="A10" s="345"/>
      <c r="B10" s="345"/>
      <c r="C10" s="345"/>
      <c r="D10" s="345"/>
      <c r="E10" s="345"/>
      <c r="F10" s="345"/>
      <c r="G10" s="345"/>
      <c r="H10" s="345"/>
      <c r="J10" s="216"/>
      <c r="L10" s="217"/>
    </row>
    <row r="11" spans="6:12" ht="13.5">
      <c r="F11" s="10"/>
      <c r="G11" s="10"/>
      <c r="L11" s="217"/>
    </row>
    <row r="12" spans="1:11" ht="41.25">
      <c r="A12" s="228" t="s">
        <v>0</v>
      </c>
      <c r="B12" s="228" t="s">
        <v>1</v>
      </c>
      <c r="C12" s="11" t="s">
        <v>4</v>
      </c>
      <c r="D12" s="11" t="s">
        <v>3</v>
      </c>
      <c r="E12" s="11" t="s">
        <v>5</v>
      </c>
      <c r="F12" s="335" t="s">
        <v>281</v>
      </c>
      <c r="G12" s="336"/>
      <c r="H12" s="231" t="s">
        <v>323</v>
      </c>
      <c r="I12" s="253" t="s">
        <v>324</v>
      </c>
      <c r="J12" s="217"/>
      <c r="K12" s="218"/>
    </row>
    <row r="13" spans="1:11" ht="13.5">
      <c r="A13" s="337">
        <v>40579.9</v>
      </c>
      <c r="B13" s="337">
        <v>5.4</v>
      </c>
      <c r="C13" s="339">
        <v>757586</v>
      </c>
      <c r="D13" s="341">
        <v>4.3</v>
      </c>
      <c r="E13" s="341">
        <f>+C13/A13</f>
        <v>18.66899622719622</v>
      </c>
      <c r="F13" s="12">
        <v>51.3</v>
      </c>
      <c r="G13" s="13" t="s">
        <v>65</v>
      </c>
      <c r="H13" s="343">
        <v>18.8</v>
      </c>
      <c r="I13" s="343">
        <v>26</v>
      </c>
      <c r="J13" s="217"/>
      <c r="K13" s="218"/>
    </row>
    <row r="14" spans="1:12" ht="13.5">
      <c r="A14" s="338"/>
      <c r="B14" s="338"/>
      <c r="C14" s="340"/>
      <c r="D14" s="342"/>
      <c r="E14" s="342"/>
      <c r="F14" s="14">
        <v>48.7</v>
      </c>
      <c r="G14" s="15" t="s">
        <v>282</v>
      </c>
      <c r="H14" s="343"/>
      <c r="I14" s="343"/>
      <c r="J14" s="217"/>
      <c r="L14" s="218"/>
    </row>
    <row r="15" spans="1:7" ht="13.5">
      <c r="A15" s="16" t="s">
        <v>199</v>
      </c>
      <c r="F15" s="17"/>
      <c r="G15" s="17"/>
    </row>
    <row r="16" spans="1:8" ht="12.75" customHeight="1">
      <c r="A16" s="346" t="s">
        <v>283</v>
      </c>
      <c r="B16" s="346"/>
      <c r="C16" s="346"/>
      <c r="D16" s="346"/>
      <c r="E16" s="346"/>
      <c r="F16" s="346"/>
      <c r="G16" s="346"/>
      <c r="H16" s="346"/>
    </row>
    <row r="17" ht="13.5">
      <c r="F17" s="18"/>
    </row>
    <row r="18" spans="1:8" ht="30.75" customHeight="1">
      <c r="A18" s="351" t="s">
        <v>325</v>
      </c>
      <c r="B18" s="351"/>
      <c r="C18" s="351"/>
      <c r="D18" s="351"/>
      <c r="E18" s="351"/>
      <c r="F18" s="351"/>
      <c r="G18" s="351"/>
      <c r="H18" s="351"/>
    </row>
    <row r="19" spans="1:8" ht="36.75" customHeight="1">
      <c r="A19" s="351" t="s">
        <v>326</v>
      </c>
      <c r="B19" s="351"/>
      <c r="C19" s="351"/>
      <c r="D19" s="351"/>
      <c r="E19" s="351"/>
      <c r="F19" s="351"/>
      <c r="G19" s="351"/>
      <c r="H19" s="351"/>
    </row>
    <row r="20" spans="1:12" ht="13.5">
      <c r="A20" s="8" t="s">
        <v>62</v>
      </c>
      <c r="F20" s="18"/>
      <c r="K20" s="354"/>
      <c r="L20" s="354"/>
    </row>
    <row r="21" spans="1:12" ht="13.5">
      <c r="A21" s="8"/>
      <c r="F21" s="18"/>
      <c r="K21" s="131"/>
      <c r="L21" s="131"/>
    </row>
    <row r="22" spans="1:12" ht="13.5">
      <c r="A22" s="347" t="s">
        <v>245</v>
      </c>
      <c r="B22" s="348"/>
      <c r="C22" s="348"/>
      <c r="D22" s="348"/>
      <c r="E22" s="348"/>
      <c r="F22" s="348"/>
      <c r="G22" s="348"/>
      <c r="H22" s="348"/>
      <c r="K22" s="131"/>
      <c r="L22" s="131"/>
    </row>
    <row r="23" spans="1:12" ht="13.5">
      <c r="A23" s="348"/>
      <c r="B23" s="348"/>
      <c r="C23" s="348"/>
      <c r="D23" s="348"/>
      <c r="E23" s="348"/>
      <c r="F23" s="348"/>
      <c r="G23" s="348"/>
      <c r="H23" s="348"/>
      <c r="K23" s="131"/>
      <c r="L23" s="131"/>
    </row>
    <row r="24" spans="1:12" ht="13.5">
      <c r="A24" s="348"/>
      <c r="B24" s="348"/>
      <c r="C24" s="348"/>
      <c r="D24" s="348"/>
      <c r="E24" s="348"/>
      <c r="F24" s="348"/>
      <c r="G24" s="348"/>
      <c r="H24" s="348"/>
      <c r="K24" s="131"/>
      <c r="L24" s="131"/>
    </row>
    <row r="25" spans="1:12" ht="13.5">
      <c r="A25" s="348"/>
      <c r="B25" s="348"/>
      <c r="C25" s="348"/>
      <c r="D25" s="348"/>
      <c r="E25" s="348"/>
      <c r="F25" s="348"/>
      <c r="G25" s="348"/>
      <c r="H25" s="348"/>
      <c r="K25" s="131"/>
      <c r="L25" s="131"/>
    </row>
    <row r="26" spans="1:12" ht="13.5">
      <c r="A26" s="348"/>
      <c r="B26" s="348"/>
      <c r="C26" s="348"/>
      <c r="D26" s="348"/>
      <c r="E26" s="348"/>
      <c r="F26" s="348"/>
      <c r="G26" s="348"/>
      <c r="H26" s="348"/>
      <c r="K26" s="131"/>
      <c r="L26" s="131"/>
    </row>
    <row r="27" spans="1:12" ht="13.5">
      <c r="A27" s="348"/>
      <c r="B27" s="348"/>
      <c r="C27" s="348"/>
      <c r="D27" s="348"/>
      <c r="E27" s="348"/>
      <c r="F27" s="348"/>
      <c r="G27" s="348"/>
      <c r="H27" s="348"/>
      <c r="K27" s="131"/>
      <c r="L27" s="131"/>
    </row>
    <row r="28" spans="1:12" ht="13.5">
      <c r="A28" s="348"/>
      <c r="B28" s="348"/>
      <c r="C28" s="348"/>
      <c r="D28" s="348"/>
      <c r="E28" s="348"/>
      <c r="F28" s="348"/>
      <c r="G28" s="348"/>
      <c r="H28" s="348"/>
      <c r="K28" s="131"/>
      <c r="L28" s="131"/>
    </row>
    <row r="29" spans="1:25" ht="13.5">
      <c r="A29" s="19"/>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5" customHeight="1">
      <c r="A30" s="344" t="s">
        <v>15</v>
      </c>
      <c r="B30" s="344" t="s">
        <v>20</v>
      </c>
      <c r="C30" s="344" t="s">
        <v>21</v>
      </c>
      <c r="D30" s="344" t="s">
        <v>27</v>
      </c>
      <c r="E30" s="344"/>
      <c r="F30" s="19"/>
      <c r="H30" s="19"/>
      <c r="I30" s="19"/>
      <c r="J30" s="19"/>
      <c r="K30" s="19"/>
      <c r="L30" s="19"/>
      <c r="M30" s="19"/>
      <c r="N30" s="19"/>
      <c r="O30" s="19"/>
      <c r="P30" s="19"/>
      <c r="Q30" s="19"/>
      <c r="R30" s="19"/>
      <c r="S30" s="19"/>
      <c r="T30" s="19"/>
      <c r="U30" s="19"/>
      <c r="V30" s="19"/>
      <c r="W30" s="19"/>
      <c r="X30" s="19"/>
      <c r="Y30" s="19"/>
    </row>
    <row r="31" spans="1:25" ht="15" customHeight="1">
      <c r="A31" s="344"/>
      <c r="B31" s="344"/>
      <c r="C31" s="344"/>
      <c r="D31" s="344"/>
      <c r="E31" s="344"/>
      <c r="F31" s="19"/>
      <c r="H31" s="19"/>
      <c r="I31" s="19"/>
      <c r="J31" s="19"/>
      <c r="K31" s="19"/>
      <c r="L31" s="19"/>
      <c r="M31" s="19"/>
      <c r="N31" s="19"/>
      <c r="O31" s="19"/>
      <c r="P31" s="19"/>
      <c r="Q31" s="19"/>
      <c r="R31" s="19"/>
      <c r="S31" s="19"/>
      <c r="T31" s="19"/>
      <c r="U31" s="19"/>
      <c r="V31" s="19"/>
      <c r="W31" s="19"/>
      <c r="X31" s="19"/>
      <c r="Y31" s="19"/>
    </row>
    <row r="32" spans="1:25" ht="13.5">
      <c r="A32" s="355" t="s">
        <v>82</v>
      </c>
      <c r="B32" s="20" t="s">
        <v>22</v>
      </c>
      <c r="C32" s="21">
        <v>12974</v>
      </c>
      <c r="D32" s="349">
        <v>49344</v>
      </c>
      <c r="E32" s="350"/>
      <c r="G32" s="19"/>
      <c r="H32" s="19"/>
      <c r="I32" s="19"/>
      <c r="J32" s="19"/>
      <c r="K32" s="19"/>
      <c r="L32" s="19"/>
      <c r="M32" s="19"/>
      <c r="N32" s="19"/>
      <c r="O32" s="19"/>
      <c r="P32" s="19"/>
      <c r="Q32" s="19"/>
      <c r="R32" s="19"/>
      <c r="S32" s="19"/>
      <c r="T32" s="19"/>
      <c r="U32" s="19"/>
      <c r="V32" s="19"/>
      <c r="W32" s="19"/>
      <c r="X32" s="19"/>
      <c r="Y32" s="19"/>
    </row>
    <row r="33" spans="1:25" ht="13.5">
      <c r="A33" s="355"/>
      <c r="B33" s="20" t="s">
        <v>23</v>
      </c>
      <c r="C33" s="22">
        <v>925</v>
      </c>
      <c r="D33" s="349">
        <v>26963.2</v>
      </c>
      <c r="E33" s="350"/>
      <c r="H33" s="19"/>
      <c r="I33" s="19"/>
      <c r="J33" s="19"/>
      <c r="K33" s="19"/>
      <c r="L33" s="19"/>
      <c r="M33" s="19"/>
      <c r="N33" s="19"/>
      <c r="O33" s="19"/>
      <c r="P33" s="19"/>
      <c r="Q33" s="19"/>
      <c r="R33" s="19"/>
      <c r="S33" s="19"/>
      <c r="T33" s="19"/>
      <c r="U33" s="19"/>
      <c r="V33" s="19"/>
      <c r="W33" s="19"/>
      <c r="X33" s="19"/>
      <c r="Y33" s="19"/>
    </row>
    <row r="34" spans="1:25" ht="13.5">
      <c r="A34" s="355"/>
      <c r="B34" s="20" t="s">
        <v>24</v>
      </c>
      <c r="C34" s="22">
        <v>312</v>
      </c>
      <c r="D34" s="349">
        <v>21252.9</v>
      </c>
      <c r="E34" s="350"/>
      <c r="H34" s="19"/>
      <c r="I34" s="19"/>
      <c r="J34" s="19"/>
      <c r="K34" s="19"/>
      <c r="L34" s="19"/>
      <c r="M34" s="19"/>
      <c r="N34" s="19"/>
      <c r="O34" s="19"/>
      <c r="P34" s="19"/>
      <c r="Q34" s="19"/>
      <c r="R34" s="19"/>
      <c r="S34" s="19"/>
      <c r="T34" s="19"/>
      <c r="U34" s="19"/>
      <c r="V34" s="19"/>
      <c r="W34" s="19"/>
      <c r="X34" s="19"/>
      <c r="Y34" s="19"/>
    </row>
    <row r="35" spans="1:25" ht="13.5">
      <c r="A35" s="355"/>
      <c r="B35" s="20" t="s">
        <v>25</v>
      </c>
      <c r="C35" s="21">
        <v>1566</v>
      </c>
      <c r="D35" s="349">
        <v>3908499.8</v>
      </c>
      <c r="E35" s="350"/>
      <c r="G35" s="19"/>
      <c r="H35" s="19"/>
      <c r="I35" s="19"/>
      <c r="J35" s="19"/>
      <c r="K35" s="19"/>
      <c r="L35" s="19"/>
      <c r="M35" s="19"/>
      <c r="N35" s="19"/>
      <c r="O35" s="19"/>
      <c r="P35" s="19"/>
      <c r="Q35" s="19"/>
      <c r="R35" s="19"/>
      <c r="S35" s="19"/>
      <c r="T35" s="19"/>
      <c r="U35" s="19"/>
      <c r="V35" s="19"/>
      <c r="W35" s="19"/>
      <c r="X35" s="19"/>
      <c r="Y35" s="19"/>
    </row>
    <row r="36" spans="1:5" ht="13.5">
      <c r="A36" s="23" t="s">
        <v>26</v>
      </c>
      <c r="B36" s="24"/>
      <c r="C36" s="25">
        <v>15777</v>
      </c>
      <c r="D36" s="352">
        <v>4006059.9</v>
      </c>
      <c r="E36" s="353"/>
    </row>
    <row r="37" spans="1:8" ht="13.5">
      <c r="A37" s="334" t="s">
        <v>28</v>
      </c>
      <c r="B37" s="334"/>
      <c r="C37" s="334"/>
      <c r="D37" s="334"/>
      <c r="E37" s="334"/>
      <c r="F37" s="334"/>
      <c r="G37" s="334"/>
      <c r="H37" s="334"/>
    </row>
    <row r="38" spans="1:8" ht="13.5">
      <c r="A38" s="334"/>
      <c r="B38" s="334"/>
      <c r="C38" s="334"/>
      <c r="D38" s="334"/>
      <c r="E38" s="334"/>
      <c r="F38" s="334"/>
      <c r="G38" s="334"/>
      <c r="H38" s="334"/>
    </row>
    <row r="61" ht="13.5">
      <c r="G61" s="124"/>
    </row>
    <row r="62" ht="13.5">
      <c r="G62" s="124"/>
    </row>
    <row r="63" ht="13.5">
      <c r="G63" s="124"/>
    </row>
    <row r="64" ht="13.5">
      <c r="G64" s="124"/>
    </row>
    <row r="65" ht="13.5">
      <c r="G65" s="124"/>
    </row>
    <row r="66" ht="13.5">
      <c r="G66" s="124"/>
    </row>
    <row r="67" ht="13.5">
      <c r="G67" s="124"/>
    </row>
    <row r="68" ht="13.5">
      <c r="G68" s="124"/>
    </row>
    <row r="69" ht="13.5">
      <c r="G69" s="124"/>
    </row>
    <row r="70" ht="13.5">
      <c r="G70" s="124"/>
    </row>
  </sheetData>
  <sheetProtection/>
  <mergeCells count="25">
    <mergeCell ref="I13:I14"/>
    <mergeCell ref="A18:H18"/>
    <mergeCell ref="A19:H19"/>
    <mergeCell ref="D36:E36"/>
    <mergeCell ref="D30:E31"/>
    <mergeCell ref="K20:L20"/>
    <mergeCell ref="A32:A35"/>
    <mergeCell ref="D34:E34"/>
    <mergeCell ref="D35:E35"/>
    <mergeCell ref="A3:H10"/>
    <mergeCell ref="A16:H16"/>
    <mergeCell ref="A22:H28"/>
    <mergeCell ref="D32:E32"/>
    <mergeCell ref="D33:E33"/>
    <mergeCell ref="B30:B31"/>
    <mergeCell ref="A37:H38"/>
    <mergeCell ref="F12:G12"/>
    <mergeCell ref="A13:A14"/>
    <mergeCell ref="B13:B14"/>
    <mergeCell ref="C13:C14"/>
    <mergeCell ref="D13:D14"/>
    <mergeCell ref="E13:E14"/>
    <mergeCell ref="H13:H14"/>
    <mergeCell ref="C30:C31"/>
    <mergeCell ref="A30:A31"/>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Coquimbo</oddHeader>
  </headerFooter>
</worksheet>
</file>

<file path=xl/worksheets/sheet4.xml><?xml version="1.0" encoding="utf-8"?>
<worksheet xmlns="http://schemas.openxmlformats.org/spreadsheetml/2006/main" xmlns:r="http://schemas.openxmlformats.org/officeDocument/2006/relationships">
  <dimension ref="A1:J90"/>
  <sheetViews>
    <sheetView view="pageBreakPreview" zoomScale="70" zoomScaleSheetLayoutView="70" zoomScalePageLayoutView="0" workbookViewId="0" topLeftCell="A1">
      <selection activeCell="D14" sqref="D14"/>
    </sheetView>
  </sheetViews>
  <sheetFormatPr defaultColWidth="11.421875" defaultRowHeight="15"/>
  <cols>
    <col min="1" max="1" width="34.8515625" style="42" customWidth="1"/>
    <col min="2" max="2" width="18.421875" style="42" customWidth="1"/>
    <col min="3" max="3" width="18.140625" style="42" customWidth="1"/>
    <col min="4" max="4" width="19.28125" style="42" customWidth="1"/>
    <col min="5" max="5" width="18.00390625" style="42" customWidth="1"/>
    <col min="6" max="6" width="16.57421875" style="42" customWidth="1"/>
    <col min="7" max="7" width="11.421875" style="42" customWidth="1"/>
    <col min="8" max="8" width="29.8515625" style="42" bestFit="1" customWidth="1"/>
    <col min="9" max="9" width="11.421875" style="42" customWidth="1"/>
    <col min="10" max="10" width="14.8515625" style="42" customWidth="1"/>
    <col min="11" max="16384" width="11.421875" style="42" customWidth="1"/>
  </cols>
  <sheetData>
    <row r="1" ht="17.25">
      <c r="A1" s="41" t="s">
        <v>55</v>
      </c>
    </row>
    <row r="2" ht="17.25">
      <c r="A2" s="41"/>
    </row>
    <row r="3" ht="17.25">
      <c r="A3" s="41" t="s">
        <v>75</v>
      </c>
    </row>
    <row r="4" ht="17.25">
      <c r="A4" s="41"/>
    </row>
    <row r="5" spans="1:6" ht="15" customHeight="1">
      <c r="A5" s="357" t="s">
        <v>97</v>
      </c>
      <c r="B5" s="357"/>
      <c r="C5" s="357"/>
      <c r="D5" s="357"/>
      <c r="E5" s="357"/>
      <c r="F5" s="357"/>
    </row>
    <row r="6" spans="1:6" ht="17.25">
      <c r="A6" s="357"/>
      <c r="B6" s="357"/>
      <c r="C6" s="357"/>
      <c r="D6" s="357"/>
      <c r="E6" s="357"/>
      <c r="F6" s="357"/>
    </row>
    <row r="7" spans="1:6" ht="17.25">
      <c r="A7" s="43"/>
      <c r="B7" s="43"/>
      <c r="C7" s="43"/>
      <c r="D7" s="43"/>
      <c r="E7" s="43"/>
      <c r="F7" s="43"/>
    </row>
    <row r="8" spans="1:5" ht="17.25">
      <c r="A8" s="44" t="s">
        <v>300</v>
      </c>
      <c r="B8" s="43"/>
      <c r="C8" s="43"/>
      <c r="D8" s="43"/>
      <c r="E8" s="43"/>
    </row>
    <row r="9" spans="1:5" ht="17.25">
      <c r="A9" s="45" t="s">
        <v>43</v>
      </c>
      <c r="B9" s="45" t="s">
        <v>302</v>
      </c>
      <c r="C9" s="45" t="s">
        <v>73</v>
      </c>
      <c r="D9" s="45" t="s">
        <v>67</v>
      </c>
      <c r="E9" s="249"/>
    </row>
    <row r="10" spans="1:5" ht="17.25">
      <c r="A10" s="46" t="s">
        <v>247</v>
      </c>
      <c r="B10" s="250">
        <v>8158.970000000009</v>
      </c>
      <c r="C10" s="295">
        <v>47834.19000000005</v>
      </c>
      <c r="D10" s="48">
        <f>+B10/C10</f>
        <v>0.1705677466264193</v>
      </c>
      <c r="E10" s="249"/>
    </row>
    <row r="11" spans="1:5" ht="17.25">
      <c r="A11" s="46" t="s">
        <v>144</v>
      </c>
      <c r="B11" s="250">
        <v>3983.1900000000055</v>
      </c>
      <c r="C11" s="295">
        <v>29224.240000000045</v>
      </c>
      <c r="D11" s="48">
        <f aca="true" t="shared" si="0" ref="D11:D21">+B11/C11</f>
        <v>0.1362974708666504</v>
      </c>
      <c r="E11" s="249"/>
    </row>
    <row r="12" spans="1:5" ht="17.25">
      <c r="A12" s="46" t="s">
        <v>72</v>
      </c>
      <c r="B12" s="250">
        <v>3904.5700000000006</v>
      </c>
      <c r="C12" s="295">
        <v>21951.179999999997</v>
      </c>
      <c r="D12" s="48">
        <f t="shared" si="0"/>
        <v>0.17787517573087192</v>
      </c>
      <c r="E12" s="249"/>
    </row>
    <row r="13" spans="1:5" ht="17.25">
      <c r="A13" s="46" t="s">
        <v>153</v>
      </c>
      <c r="B13" s="250">
        <v>3783.7999999999993</v>
      </c>
      <c r="C13" s="295">
        <v>7726.769999999999</v>
      </c>
      <c r="D13" s="48">
        <f t="shared" si="0"/>
        <v>0.48970009460615493</v>
      </c>
      <c r="E13" s="249"/>
    </row>
    <row r="14" spans="1:5" ht="17.25">
      <c r="A14" s="46" t="s">
        <v>83</v>
      </c>
      <c r="B14" s="250">
        <v>2500.5599999999963</v>
      </c>
      <c r="C14" s="295">
        <v>40800.849999999984</v>
      </c>
      <c r="D14" s="48">
        <f t="shared" si="0"/>
        <v>0.06128695848248253</v>
      </c>
      <c r="E14" s="249"/>
    </row>
    <row r="15" spans="1:5" ht="17.25">
      <c r="A15" s="46" t="s">
        <v>146</v>
      </c>
      <c r="B15" s="250">
        <v>1437.3000000000004</v>
      </c>
      <c r="C15" s="295">
        <v>6520.5199999999995</v>
      </c>
      <c r="D15" s="48">
        <f t="shared" si="0"/>
        <v>0.220427205192224</v>
      </c>
      <c r="E15" s="249"/>
    </row>
    <row r="16" spans="1:5" ht="17.25">
      <c r="A16" s="46" t="s">
        <v>154</v>
      </c>
      <c r="B16" s="250">
        <v>1154.5499999999997</v>
      </c>
      <c r="C16" s="295">
        <v>8866.779999999995</v>
      </c>
      <c r="D16" s="48">
        <f t="shared" si="0"/>
        <v>0.1302107416672118</v>
      </c>
      <c r="E16" s="249"/>
    </row>
    <row r="17" spans="1:5" ht="17.25">
      <c r="A17" s="46" t="s">
        <v>147</v>
      </c>
      <c r="B17" s="250">
        <v>779.2899999999997</v>
      </c>
      <c r="C17" s="295">
        <v>6244.35</v>
      </c>
      <c r="D17" s="48">
        <f t="shared" si="0"/>
        <v>0.12479921849351809</v>
      </c>
      <c r="E17" s="249"/>
    </row>
    <row r="18" spans="1:5" ht="17.25">
      <c r="A18" s="46" t="s">
        <v>301</v>
      </c>
      <c r="B18" s="250">
        <v>298.76999999999987</v>
      </c>
      <c r="C18" s="295">
        <v>18373.360000000008</v>
      </c>
      <c r="D18" s="48">
        <f t="shared" si="0"/>
        <v>0.016261043162491766</v>
      </c>
      <c r="E18" s="249"/>
    </row>
    <row r="19" spans="1:5" ht="17.25">
      <c r="A19" s="46" t="s">
        <v>155</v>
      </c>
      <c r="B19" s="250">
        <v>284.96</v>
      </c>
      <c r="C19" s="295">
        <v>404.39000000000004</v>
      </c>
      <c r="D19" s="48">
        <f t="shared" si="0"/>
        <v>0.704666287494745</v>
      </c>
      <c r="E19" s="249"/>
    </row>
    <row r="20" spans="1:5" ht="17.25">
      <c r="A20" s="46" t="s">
        <v>6</v>
      </c>
      <c r="B20" s="47">
        <f>+B21-SUM(B10:B19)</f>
        <v>891.7899999999972</v>
      </c>
      <c r="C20" s="295">
        <f>+C21-SUM(C10:C19)</f>
        <v>154707.5800000001</v>
      </c>
      <c r="D20" s="48">
        <f t="shared" si="0"/>
        <v>0.00576435879870913</v>
      </c>
      <c r="E20" s="249"/>
    </row>
    <row r="21" spans="1:6" ht="17.25">
      <c r="A21" s="49" t="s">
        <v>2</v>
      </c>
      <c r="B21" s="251">
        <v>27177.750000000007</v>
      </c>
      <c r="C21" s="296">
        <v>342654.2100000002</v>
      </c>
      <c r="D21" s="252">
        <f t="shared" si="0"/>
        <v>0.07931538328392344</v>
      </c>
      <c r="E21" s="292"/>
      <c r="F21" s="125"/>
    </row>
    <row r="22" spans="1:6" ht="17.25" customHeight="1">
      <c r="A22" s="359" t="s">
        <v>156</v>
      </c>
      <c r="B22" s="359"/>
      <c r="C22" s="359"/>
      <c r="D22" s="359"/>
      <c r="E22" s="360"/>
      <c r="F22" s="360"/>
    </row>
    <row r="23" spans="1:5" ht="17.25">
      <c r="A23" s="44"/>
      <c r="B23" s="196"/>
      <c r="C23" s="196"/>
      <c r="D23" s="43"/>
      <c r="E23" s="43"/>
    </row>
    <row r="24" ht="17.25">
      <c r="A24" s="41" t="s">
        <v>299</v>
      </c>
    </row>
    <row r="25" spans="1:5" ht="17.25">
      <c r="A25" s="49" t="s">
        <v>43</v>
      </c>
      <c r="B25" s="45" t="s">
        <v>15</v>
      </c>
      <c r="C25" s="45" t="s">
        <v>73</v>
      </c>
      <c r="D25" s="45" t="s">
        <v>67</v>
      </c>
      <c r="E25" s="126"/>
    </row>
    <row r="26" spans="1:5" ht="18">
      <c r="A26" s="288" t="s">
        <v>76</v>
      </c>
      <c r="B26" s="291">
        <v>2618.9092</v>
      </c>
      <c r="C26" s="289">
        <v>7135.754600000001</v>
      </c>
      <c r="D26" s="241">
        <f>+B26/C26</f>
        <v>0.36701222881179235</v>
      </c>
      <c r="E26" s="129"/>
    </row>
    <row r="27" spans="1:5" ht="18">
      <c r="A27" s="288" t="s">
        <v>139</v>
      </c>
      <c r="B27" s="291">
        <v>1003.38</v>
      </c>
      <c r="C27" s="289">
        <v>1579.2519</v>
      </c>
      <c r="D27" s="241">
        <f aca="true" t="shared" si="1" ref="D27:D37">+B27/C27</f>
        <v>0.6353514597639554</v>
      </c>
      <c r="E27" s="129"/>
    </row>
    <row r="28" spans="1:5" ht="18">
      <c r="A28" s="288" t="s">
        <v>135</v>
      </c>
      <c r="B28" s="291">
        <v>917.12</v>
      </c>
      <c r="C28" s="289">
        <v>1606.5239</v>
      </c>
      <c r="D28" s="241">
        <f t="shared" si="1"/>
        <v>0.5708723038605277</v>
      </c>
      <c r="E28" s="129"/>
    </row>
    <row r="29" spans="1:5" ht="18">
      <c r="A29" s="288" t="s">
        <v>42</v>
      </c>
      <c r="B29" s="291">
        <v>883.0841</v>
      </c>
      <c r="C29" s="289">
        <v>9899.304100000001</v>
      </c>
      <c r="D29" s="241">
        <f t="shared" si="1"/>
        <v>0.08920668474059706</v>
      </c>
      <c r="E29" s="129"/>
    </row>
    <row r="30" spans="1:5" ht="18">
      <c r="A30" s="288" t="s">
        <v>157</v>
      </c>
      <c r="B30" s="291">
        <v>740.9094</v>
      </c>
      <c r="C30" s="289">
        <v>2712.7896</v>
      </c>
      <c r="D30" s="241">
        <f t="shared" si="1"/>
        <v>0.2731171632330056</v>
      </c>
      <c r="E30" s="129"/>
    </row>
    <row r="31" spans="1:5" ht="18">
      <c r="A31" s="288" t="s">
        <v>142</v>
      </c>
      <c r="B31" s="291">
        <v>603.49</v>
      </c>
      <c r="C31" s="289">
        <v>3626.6177</v>
      </c>
      <c r="D31" s="241">
        <f t="shared" si="1"/>
        <v>0.16640573943043405</v>
      </c>
      <c r="E31" s="129"/>
    </row>
    <row r="32" spans="1:5" ht="18">
      <c r="A32" s="288" t="s">
        <v>158</v>
      </c>
      <c r="B32" s="291">
        <v>576.5925</v>
      </c>
      <c r="C32" s="289">
        <v>2217.1367</v>
      </c>
      <c r="D32" s="241">
        <f t="shared" si="1"/>
        <v>0.2600617724653604</v>
      </c>
      <c r="E32" s="129"/>
    </row>
    <row r="33" spans="1:5" ht="18">
      <c r="A33" s="288" t="s">
        <v>350</v>
      </c>
      <c r="B33" s="291">
        <v>572.73</v>
      </c>
      <c r="C33" s="289">
        <v>1891.7965000000002</v>
      </c>
      <c r="D33" s="241">
        <f t="shared" si="1"/>
        <v>0.30274397906963035</v>
      </c>
      <c r="E33" s="129"/>
    </row>
    <row r="34" spans="1:5" ht="18">
      <c r="A34" s="288" t="s">
        <v>141</v>
      </c>
      <c r="B34" s="291">
        <v>388.4624</v>
      </c>
      <c r="C34" s="289">
        <v>2069.3273</v>
      </c>
      <c r="D34" s="241">
        <f t="shared" si="1"/>
        <v>0.18772400093498984</v>
      </c>
      <c r="E34" s="129"/>
    </row>
    <row r="35" spans="1:5" ht="18">
      <c r="A35" s="288" t="s">
        <v>351</v>
      </c>
      <c r="B35" s="291">
        <v>350.1078</v>
      </c>
      <c r="C35" s="289">
        <v>1832.2016999999998</v>
      </c>
      <c r="D35" s="241">
        <f t="shared" si="1"/>
        <v>0.19108583951210176</v>
      </c>
      <c r="E35" s="129"/>
    </row>
    <row r="36" spans="1:5" ht="18">
      <c r="A36" s="239" t="s">
        <v>6</v>
      </c>
      <c r="B36" s="240">
        <f>+B37-SUM(B26:B35)</f>
        <v>2616.3871000000017</v>
      </c>
      <c r="C36" s="240">
        <f>+C37-SUM(C26:C35)</f>
        <v>42650.19890000001</v>
      </c>
      <c r="D36" s="241">
        <f t="shared" si="1"/>
        <v>0.0613452496701018</v>
      </c>
      <c r="E36" s="129"/>
    </row>
    <row r="37" spans="1:5" ht="18">
      <c r="A37" s="242" t="s">
        <v>2</v>
      </c>
      <c r="B37" s="290">
        <v>11271.172500000002</v>
      </c>
      <c r="C37" s="290">
        <v>77220.90290000002</v>
      </c>
      <c r="D37" s="241">
        <f t="shared" si="1"/>
        <v>0.145960123188355</v>
      </c>
      <c r="E37" s="226"/>
    </row>
    <row r="38" spans="1:6" ht="17.25">
      <c r="A38" s="358" t="s">
        <v>349</v>
      </c>
      <c r="B38" s="358"/>
      <c r="C38" s="358"/>
      <c r="D38" s="358"/>
      <c r="E38" s="358"/>
      <c r="F38" s="358"/>
    </row>
    <row r="39" spans="1:3" ht="17.25">
      <c r="A39" s="51"/>
      <c r="B39" s="195"/>
      <c r="C39" s="195"/>
    </row>
    <row r="40" spans="1:7" ht="17.25">
      <c r="A40" s="52" t="s">
        <v>354</v>
      </c>
      <c r="G40" s="123"/>
    </row>
    <row r="41" spans="1:7" ht="17.25">
      <c r="A41" s="45" t="s">
        <v>77</v>
      </c>
      <c r="B41" s="45" t="s">
        <v>15</v>
      </c>
      <c r="C41" s="215" t="s">
        <v>73</v>
      </c>
      <c r="D41" s="215" t="s">
        <v>67</v>
      </c>
      <c r="E41" s="53"/>
      <c r="F41" s="53"/>
      <c r="G41" s="123"/>
    </row>
    <row r="42" spans="1:7" ht="31.5" customHeight="1">
      <c r="A42" s="54" t="s">
        <v>78</v>
      </c>
      <c r="B42" s="55"/>
      <c r="C42" s="55"/>
      <c r="D42" s="56"/>
      <c r="G42" s="123"/>
    </row>
    <row r="43" spans="1:7" ht="18.75" customHeight="1">
      <c r="A43" s="57" t="s">
        <v>163</v>
      </c>
      <c r="B43" s="293">
        <v>496.66</v>
      </c>
      <c r="C43" s="293">
        <v>7737.709999999998</v>
      </c>
      <c r="D43" s="50">
        <f>+B43/C43</f>
        <v>0.06418694936874089</v>
      </c>
      <c r="G43" s="123"/>
    </row>
    <row r="44" spans="1:7" ht="17.25" customHeight="1">
      <c r="A44" s="57" t="s">
        <v>162</v>
      </c>
      <c r="B44" s="293">
        <v>258.01</v>
      </c>
      <c r="C44" s="293">
        <v>7043.59</v>
      </c>
      <c r="D44" s="50">
        <f>+B44/C44</f>
        <v>0.03663046826973177</v>
      </c>
      <c r="G44" s="123"/>
    </row>
    <row r="45" spans="1:7" ht="18" customHeight="1">
      <c r="A45" s="57" t="s">
        <v>353</v>
      </c>
      <c r="B45" s="293">
        <v>198.73</v>
      </c>
      <c r="C45" s="293">
        <v>4041.0400000000004</v>
      </c>
      <c r="D45" s="50">
        <f>+B45/C45</f>
        <v>0.04917793439312652</v>
      </c>
      <c r="G45" s="123"/>
    </row>
    <row r="46" spans="1:7" ht="18" customHeight="1">
      <c r="A46" s="57" t="s">
        <v>352</v>
      </c>
      <c r="B46" s="293">
        <f>B47-SUM(B43:B45)</f>
        <v>478.0799999999999</v>
      </c>
      <c r="C46" s="47">
        <f>C47-SUM(C43:C45)</f>
        <v>80950.32999999993</v>
      </c>
      <c r="D46" s="50">
        <f>+B46/C46</f>
        <v>0.005905843743935328</v>
      </c>
      <c r="G46" s="123"/>
    </row>
    <row r="47" spans="1:7" ht="18" customHeight="1">
      <c r="A47" s="57" t="s">
        <v>2</v>
      </c>
      <c r="B47" s="293">
        <v>1431.48</v>
      </c>
      <c r="C47" s="293">
        <v>99772.66999999993</v>
      </c>
      <c r="D47" s="50">
        <f>+B47/C47</f>
        <v>0.014347415980749048</v>
      </c>
      <c r="G47" s="123"/>
    </row>
    <row r="48" spans="1:7" ht="31.5" customHeight="1">
      <c r="A48" s="58" t="s">
        <v>79</v>
      </c>
      <c r="B48" s="55"/>
      <c r="C48" s="55"/>
      <c r="D48" s="56"/>
      <c r="G48" s="123"/>
    </row>
    <row r="49" spans="1:7" ht="23.25" customHeight="1">
      <c r="A49" s="61" t="s">
        <v>95</v>
      </c>
      <c r="B49" s="293">
        <v>755.52</v>
      </c>
      <c r="C49" s="293">
        <v>11297.15</v>
      </c>
      <c r="D49" s="50">
        <f>+B49/C49</f>
        <v>0.06687704421026543</v>
      </c>
      <c r="G49" s="123"/>
    </row>
    <row r="50" spans="1:7" ht="21" customHeight="1">
      <c r="A50" s="57" t="s">
        <v>161</v>
      </c>
      <c r="B50" s="293">
        <v>305.32</v>
      </c>
      <c r="C50" s="293">
        <v>470.86999999999995</v>
      </c>
      <c r="D50" s="50">
        <f aca="true" t="shared" si="2" ref="D50:D59">+B50/C50</f>
        <v>0.6484167604646718</v>
      </c>
      <c r="G50" s="123"/>
    </row>
    <row r="51" spans="1:7" ht="17.25">
      <c r="A51" s="46" t="s">
        <v>96</v>
      </c>
      <c r="B51" s="293">
        <v>279.59</v>
      </c>
      <c r="C51" s="293">
        <v>15161.98</v>
      </c>
      <c r="D51" s="50">
        <f t="shared" si="2"/>
        <v>0.018440203720094604</v>
      </c>
      <c r="G51" s="123"/>
    </row>
    <row r="52" spans="1:7" ht="17.25">
      <c r="A52" s="46" t="s">
        <v>352</v>
      </c>
      <c r="B52" s="293">
        <f>B53-SUM(B49:B51)</f>
        <v>332.53</v>
      </c>
      <c r="C52" s="293">
        <f>C53-SUM(C49:C51)</f>
        <v>9205.080000000009</v>
      </c>
      <c r="D52" s="50">
        <f t="shared" si="2"/>
        <v>0.036124618145632593</v>
      </c>
      <c r="G52" s="123"/>
    </row>
    <row r="53" spans="1:7" ht="17.25">
      <c r="A53" s="46" t="s">
        <v>2</v>
      </c>
      <c r="B53" s="293">
        <v>1672.9599999999998</v>
      </c>
      <c r="C53" s="293">
        <v>36135.08000000001</v>
      </c>
      <c r="D53" s="50">
        <f t="shared" si="2"/>
        <v>0.04629739300424959</v>
      </c>
      <c r="G53" s="123"/>
    </row>
    <row r="54" spans="1:7" ht="29.25" customHeight="1">
      <c r="A54" s="58" t="s">
        <v>159</v>
      </c>
      <c r="B54" s="294"/>
      <c r="C54" s="59"/>
      <c r="D54" s="60"/>
      <c r="G54" s="123"/>
    </row>
    <row r="55" spans="1:4" ht="17.25">
      <c r="A55" s="46" t="s">
        <v>160</v>
      </c>
      <c r="B55" s="293">
        <v>3762.81</v>
      </c>
      <c r="C55" s="293">
        <v>4012.86</v>
      </c>
      <c r="D55" s="50">
        <f t="shared" si="2"/>
        <v>0.9376878336149279</v>
      </c>
    </row>
    <row r="56" spans="1:4" ht="17.25">
      <c r="A56" s="29" t="s">
        <v>270</v>
      </c>
      <c r="B56" s="293">
        <v>1608.54</v>
      </c>
      <c r="C56" s="293">
        <v>1697.02</v>
      </c>
      <c r="D56" s="50">
        <f t="shared" si="2"/>
        <v>0.9478615455327574</v>
      </c>
    </row>
    <row r="57" spans="1:4" ht="17.25">
      <c r="A57" s="46" t="s">
        <v>298</v>
      </c>
      <c r="B57" s="293">
        <v>1530.6</v>
      </c>
      <c r="C57" s="293">
        <v>1579.36</v>
      </c>
      <c r="D57" s="50">
        <f t="shared" si="2"/>
        <v>0.9691267348799514</v>
      </c>
    </row>
    <row r="58" spans="1:4" ht="17.25">
      <c r="A58" s="46" t="s">
        <v>352</v>
      </c>
      <c r="B58" s="293">
        <f>B59-SUM(B55:B57)</f>
        <v>1309.3999999999978</v>
      </c>
      <c r="C58" s="293">
        <f>C59-SUM(C55:C57)</f>
        <v>1422</v>
      </c>
      <c r="D58" s="50">
        <f t="shared" si="2"/>
        <v>0.9208157524613205</v>
      </c>
    </row>
    <row r="59" spans="1:4" ht="17.25">
      <c r="A59" s="46" t="s">
        <v>2</v>
      </c>
      <c r="B59" s="293">
        <v>8211.349999999999</v>
      </c>
      <c r="C59" s="293">
        <v>8711.24</v>
      </c>
      <c r="D59" s="50">
        <f t="shared" si="2"/>
        <v>0.9426155174234665</v>
      </c>
    </row>
    <row r="60" spans="1:6" ht="17.25">
      <c r="A60" s="356" t="s">
        <v>355</v>
      </c>
      <c r="B60" s="356"/>
      <c r="C60" s="356"/>
      <c r="D60" s="356"/>
      <c r="E60" s="356"/>
      <c r="F60" s="356"/>
    </row>
    <row r="61" ht="17.25">
      <c r="A61" s="41" t="s">
        <v>55</v>
      </c>
    </row>
    <row r="62" ht="17.25">
      <c r="A62" s="41"/>
    </row>
    <row r="63" ht="17.25">
      <c r="A63" s="41" t="s">
        <v>75</v>
      </c>
    </row>
    <row r="64" ht="17.25">
      <c r="A64" s="41"/>
    </row>
    <row r="65" ht="17.25">
      <c r="A65" s="41" t="s">
        <v>271</v>
      </c>
    </row>
    <row r="66" spans="1:6" ht="36">
      <c r="A66" s="243" t="s">
        <v>43</v>
      </c>
      <c r="B66" s="243" t="s">
        <v>347</v>
      </c>
      <c r="C66" s="243" t="s">
        <v>348</v>
      </c>
      <c r="D66" s="243" t="s">
        <v>67</v>
      </c>
      <c r="E66" s="126"/>
      <c r="F66" s="126"/>
    </row>
    <row r="67" spans="1:6" ht="18">
      <c r="A67" s="244" t="s">
        <v>244</v>
      </c>
      <c r="B67" s="287">
        <v>1934</v>
      </c>
      <c r="C67" s="285">
        <v>41811</v>
      </c>
      <c r="D67" s="245">
        <f aca="true" t="shared" si="3" ref="D67:D72">+B67/C67</f>
        <v>0.04625577001267609</v>
      </c>
      <c r="E67" s="129"/>
      <c r="F67" s="129"/>
    </row>
    <row r="68" spans="1:6" ht="18">
      <c r="A68" s="244" t="s">
        <v>273</v>
      </c>
      <c r="B68" s="287">
        <v>123</v>
      </c>
      <c r="C68" s="285">
        <v>73857</v>
      </c>
      <c r="D68" s="245">
        <f t="shared" si="3"/>
        <v>0.0016653803972541533</v>
      </c>
      <c r="E68" s="129"/>
      <c r="F68" s="129"/>
    </row>
    <row r="69" spans="1:6" ht="18">
      <c r="A69" s="244" t="s">
        <v>274</v>
      </c>
      <c r="B69" s="287">
        <v>102</v>
      </c>
      <c r="C69" s="285">
        <v>7149</v>
      </c>
      <c r="D69" s="245">
        <f t="shared" si="3"/>
        <v>0.014267729752412925</v>
      </c>
      <c r="E69" s="129"/>
      <c r="F69" s="129"/>
    </row>
    <row r="70" spans="1:6" ht="18">
      <c r="A70" s="244" t="s">
        <v>272</v>
      </c>
      <c r="B70" s="287">
        <v>67</v>
      </c>
      <c r="C70" s="285">
        <v>195403</v>
      </c>
      <c r="D70" s="245">
        <f t="shared" si="3"/>
        <v>0.00034288112260303066</v>
      </c>
      <c r="E70" s="129"/>
      <c r="F70" s="129"/>
    </row>
    <row r="71" spans="1:6" ht="18">
      <c r="A71" s="244" t="s">
        <v>6</v>
      </c>
      <c r="B71" s="246"/>
      <c r="C71" s="246">
        <f>+C72-SUM(C67:C70)</f>
        <v>302885</v>
      </c>
      <c r="D71" s="245">
        <f t="shared" si="3"/>
        <v>0</v>
      </c>
      <c r="E71" s="226"/>
      <c r="F71" s="226"/>
    </row>
    <row r="72" spans="1:6" ht="18">
      <c r="A72" s="247" t="s">
        <v>2</v>
      </c>
      <c r="B72" s="286">
        <v>2226</v>
      </c>
      <c r="C72" s="286">
        <v>621105</v>
      </c>
      <c r="D72" s="245">
        <f t="shared" si="3"/>
        <v>0.003583935083439998</v>
      </c>
      <c r="E72" s="226"/>
      <c r="F72" s="226"/>
    </row>
    <row r="73" spans="1:6" ht="17.25">
      <c r="A73" s="356" t="s">
        <v>243</v>
      </c>
      <c r="B73" s="356"/>
      <c r="C73" s="356"/>
      <c r="D73" s="356"/>
      <c r="E73" s="356"/>
      <c r="F73" s="356"/>
    </row>
    <row r="74" ht="17.25">
      <c r="A74" s="41"/>
    </row>
    <row r="76" spans="1:6" ht="17.25">
      <c r="A76" s="41" t="s">
        <v>84</v>
      </c>
      <c r="D76" s="125"/>
      <c r="E76" s="125"/>
      <c r="F76" s="125"/>
    </row>
    <row r="77" spans="1:10" ht="17.25">
      <c r="A77" s="45" t="s">
        <v>94</v>
      </c>
      <c r="B77" s="45" t="s">
        <v>15</v>
      </c>
      <c r="C77" s="45" t="s">
        <v>73</v>
      </c>
      <c r="D77" s="45" t="s">
        <v>67</v>
      </c>
      <c r="E77" s="126"/>
      <c r="F77" s="126"/>
      <c r="H77"/>
      <c r="I77" s="220"/>
      <c r="J77" s="220"/>
    </row>
    <row r="78" spans="1:10" ht="17.25">
      <c r="A78" s="46" t="s">
        <v>85</v>
      </c>
      <c r="B78" s="223">
        <v>31096</v>
      </c>
      <c r="C78" s="223">
        <v>1354425.7</v>
      </c>
      <c r="D78" s="225">
        <f>+B78/C78</f>
        <v>0.02295880829786381</v>
      </c>
      <c r="E78" s="125"/>
      <c r="F78" s="125"/>
      <c r="H78"/>
      <c r="I78" s="220"/>
      <c r="J78" s="220"/>
    </row>
    <row r="79" spans="1:10" ht="17.25">
      <c r="A79" s="46" t="s">
        <v>121</v>
      </c>
      <c r="B79" s="223">
        <v>170</v>
      </c>
      <c r="C79" s="223">
        <v>3502549.5</v>
      </c>
      <c r="D79" s="225">
        <f>+B79/C79</f>
        <v>4.853607350873985E-05</v>
      </c>
      <c r="E79" s="126"/>
      <c r="F79" s="126"/>
      <c r="H79"/>
      <c r="I79" s="220"/>
      <c r="J79" s="220"/>
    </row>
    <row r="80" spans="1:10" ht="17.25">
      <c r="A80" s="46" t="s">
        <v>6</v>
      </c>
      <c r="B80" s="223" t="s">
        <v>19</v>
      </c>
      <c r="C80" s="223">
        <v>9459846.399999999</v>
      </c>
      <c r="D80" s="225"/>
      <c r="E80" s="128"/>
      <c r="F80" s="129"/>
      <c r="H80"/>
      <c r="I80" s="220"/>
      <c r="J80" s="220"/>
    </row>
    <row r="81" spans="1:10" ht="17.25">
      <c r="A81" s="62" t="s">
        <v>2</v>
      </c>
      <c r="B81" s="222">
        <v>31266</v>
      </c>
      <c r="C81" s="222">
        <v>14316821.6</v>
      </c>
      <c r="D81" s="225">
        <f>+B81/C81</f>
        <v>0.00218386460860838</v>
      </c>
      <c r="E81" s="128"/>
      <c r="F81" s="129"/>
      <c r="H81"/>
      <c r="I81" s="220"/>
      <c r="J81" s="220"/>
    </row>
    <row r="82" spans="1:10" ht="17.25">
      <c r="A82" s="356" t="s">
        <v>250</v>
      </c>
      <c r="B82" s="356"/>
      <c r="C82" s="356"/>
      <c r="D82" s="356"/>
      <c r="E82" s="356"/>
      <c r="F82" s="356"/>
      <c r="H82"/>
      <c r="I82" s="220"/>
      <c r="J82" s="220"/>
    </row>
    <row r="83" spans="8:10" ht="17.25">
      <c r="H83"/>
      <c r="I83" s="220"/>
      <c r="J83" s="220"/>
    </row>
    <row r="84" spans="1:10" ht="17.25">
      <c r="A84" s="41" t="s">
        <v>268</v>
      </c>
      <c r="D84" s="125"/>
      <c r="E84" s="125"/>
      <c r="F84" s="125"/>
      <c r="H84"/>
      <c r="I84" s="220"/>
      <c r="J84" s="220"/>
    </row>
    <row r="85" spans="1:10" ht="17.25">
      <c r="A85" s="45" t="s">
        <v>94</v>
      </c>
      <c r="B85" s="45" t="s">
        <v>15</v>
      </c>
      <c r="C85" s="45" t="s">
        <v>73</v>
      </c>
      <c r="D85" s="45" t="s">
        <v>67</v>
      </c>
      <c r="E85" s="126"/>
      <c r="F85" s="126"/>
      <c r="H85"/>
      <c r="I85" s="220"/>
      <c r="J85" s="220"/>
    </row>
    <row r="86" spans="1:10" ht="17.25">
      <c r="A86" s="46" t="s">
        <v>164</v>
      </c>
      <c r="B86" s="221">
        <v>60771.5</v>
      </c>
      <c r="C86" s="221">
        <v>60771.5</v>
      </c>
      <c r="D86" s="224">
        <f>+B86/C86</f>
        <v>1</v>
      </c>
      <c r="E86" s="126"/>
      <c r="F86" s="126"/>
      <c r="H86"/>
      <c r="I86" s="220"/>
      <c r="J86" s="220"/>
    </row>
    <row r="87" spans="1:6" ht="17.25">
      <c r="A87" s="46" t="s">
        <v>86</v>
      </c>
      <c r="B87" s="221">
        <v>2870.7</v>
      </c>
      <c r="C87" s="221">
        <v>576936.9976542522</v>
      </c>
      <c r="D87" s="224">
        <f>+B87/C87</f>
        <v>0.00497575993855807</v>
      </c>
      <c r="E87" s="127"/>
      <c r="F87" s="127"/>
    </row>
    <row r="88" spans="1:6" ht="17.25">
      <c r="A88" s="46" t="s">
        <v>87</v>
      </c>
      <c r="B88" s="221">
        <v>20509.3</v>
      </c>
      <c r="C88" s="221">
        <f>+C89-SUM(C86:C87)</f>
        <v>1758853.8855307782</v>
      </c>
      <c r="D88" s="224">
        <f>+B88/C88</f>
        <v>0.011660604765819307</v>
      </c>
      <c r="E88" s="125"/>
      <c r="F88" s="125"/>
    </row>
    <row r="89" spans="1:6" ht="17.25">
      <c r="A89" s="62" t="s">
        <v>2</v>
      </c>
      <c r="B89" s="222">
        <f>SUM(B86:B88)</f>
        <v>84151.5</v>
      </c>
      <c r="C89" s="222">
        <v>2396562.3831850304</v>
      </c>
      <c r="D89" s="224">
        <f>+B89/C89</f>
        <v>0.035113419367019644</v>
      </c>
      <c r="E89" s="125"/>
      <c r="F89" s="125"/>
    </row>
    <row r="90" spans="1:6" ht="17.25">
      <c r="A90" s="356" t="s">
        <v>269</v>
      </c>
      <c r="B90" s="356"/>
      <c r="C90" s="356"/>
      <c r="D90" s="356"/>
      <c r="E90" s="356"/>
      <c r="F90" s="356"/>
    </row>
  </sheetData>
  <sheetProtection/>
  <mergeCells count="7">
    <mergeCell ref="A82:F82"/>
    <mergeCell ref="A90:F90"/>
    <mergeCell ref="A5:F6"/>
    <mergeCell ref="A73:F73"/>
    <mergeCell ref="A38:F38"/>
    <mergeCell ref="A60:F60"/>
    <mergeCell ref="A22:F22"/>
  </mergeCells>
  <printOptions horizontalCentered="1"/>
  <pageMargins left="0.5905511811023623" right="0.5905511811023623" top="0.5905511811023623" bottom="0.5905511811023623" header="0.31496062992125984" footer="0.31496062992125984"/>
  <pageSetup horizontalDpi="600" verticalDpi="600" orientation="portrait" scale="55" r:id="rId1"/>
  <headerFooter>
    <oddHeader>&amp;R&amp;12Región de Coquimbo, Información Anual</oddHeader>
  </headerFooter>
  <rowBreaks count="1" manualBreakCount="1">
    <brk id="60" max="5" man="1"/>
  </rowBreaks>
</worksheet>
</file>

<file path=xl/worksheets/sheet5.xml><?xml version="1.0" encoding="utf-8"?>
<worksheet xmlns="http://schemas.openxmlformats.org/spreadsheetml/2006/main" xmlns:r="http://schemas.openxmlformats.org/officeDocument/2006/relationships">
  <dimension ref="A1:I66"/>
  <sheetViews>
    <sheetView showGridLines="0" view="pageBreakPreview" zoomScale="80" zoomScaleNormal="90" zoomScaleSheetLayoutView="8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56</v>
      </c>
    </row>
    <row r="2" ht="15">
      <c r="A2" s="1"/>
    </row>
    <row r="3" ht="15">
      <c r="A3" s="26" t="s">
        <v>41</v>
      </c>
    </row>
    <row r="4" spans="2:9" ht="15" customHeight="1">
      <c r="B4" s="36"/>
      <c r="C4" s="36"/>
      <c r="D4" s="36"/>
      <c r="E4" s="36"/>
      <c r="F4" s="36"/>
      <c r="G4" s="36"/>
      <c r="H4" s="36"/>
      <c r="I4" s="36"/>
    </row>
    <row r="5" spans="1:9" ht="15" customHeight="1">
      <c r="A5" s="333" t="s">
        <v>237</v>
      </c>
      <c r="B5" s="333"/>
      <c r="C5" s="333"/>
      <c r="D5" s="333"/>
      <c r="E5" s="333"/>
      <c r="F5" s="333"/>
      <c r="G5" s="333"/>
      <c r="H5" s="333"/>
      <c r="I5" s="36"/>
    </row>
    <row r="6" spans="1:9" ht="15" customHeight="1">
      <c r="A6" s="333"/>
      <c r="B6" s="333"/>
      <c r="C6" s="333"/>
      <c r="D6" s="333"/>
      <c r="E6" s="333"/>
      <c r="F6" s="333"/>
      <c r="G6" s="333"/>
      <c r="H6" s="333"/>
      <c r="I6" s="36"/>
    </row>
    <row r="7" spans="1:9" ht="15" customHeight="1">
      <c r="A7" s="333"/>
      <c r="B7" s="333"/>
      <c r="C7" s="333"/>
      <c r="D7" s="333"/>
      <c r="E7" s="333"/>
      <c r="F7" s="333"/>
      <c r="G7" s="333"/>
      <c r="H7" s="333"/>
      <c r="I7" s="36"/>
    </row>
    <row r="8" spans="1:9" ht="15" customHeight="1">
      <c r="A8" s="333"/>
      <c r="B8" s="333"/>
      <c r="C8" s="333"/>
      <c r="D8" s="333"/>
      <c r="E8" s="333"/>
      <c r="F8" s="333"/>
      <c r="G8" s="333"/>
      <c r="H8" s="333"/>
      <c r="I8" s="36"/>
    </row>
    <row r="9" spans="1:9" ht="15" customHeight="1">
      <c r="A9" s="333"/>
      <c r="B9" s="333"/>
      <c r="C9" s="333"/>
      <c r="D9" s="333"/>
      <c r="E9" s="333"/>
      <c r="F9" s="333"/>
      <c r="G9" s="333"/>
      <c r="H9" s="333"/>
      <c r="I9" s="36"/>
    </row>
    <row r="10" spans="1:9" ht="15" customHeight="1">
      <c r="A10" s="36"/>
      <c r="B10" s="36"/>
      <c r="C10" s="36"/>
      <c r="D10" s="36"/>
      <c r="E10" s="36"/>
      <c r="F10" s="36"/>
      <c r="G10" s="36"/>
      <c r="H10" s="36"/>
      <c r="I10" s="36"/>
    </row>
    <row r="11" ht="15">
      <c r="A11" s="1" t="s">
        <v>98</v>
      </c>
    </row>
    <row r="12" spans="1:4" ht="15">
      <c r="A12" s="4" t="s">
        <v>43</v>
      </c>
      <c r="B12" s="4" t="s">
        <v>15</v>
      </c>
      <c r="C12" s="4" t="s">
        <v>73</v>
      </c>
      <c r="D12" s="4" t="s">
        <v>67</v>
      </c>
    </row>
    <row r="13" spans="1:4" ht="15">
      <c r="A13" s="29" t="s">
        <v>52</v>
      </c>
      <c r="B13" s="5">
        <v>405058</v>
      </c>
      <c r="C13" s="5">
        <v>738887</v>
      </c>
      <c r="D13" s="30">
        <f>B13/C13</f>
        <v>0.5482001984065222</v>
      </c>
    </row>
    <row r="14" spans="1:4" ht="15">
      <c r="A14" s="29" t="s">
        <v>50</v>
      </c>
      <c r="B14" s="5">
        <v>84366</v>
      </c>
      <c r="C14" s="5">
        <v>3938895</v>
      </c>
      <c r="D14" s="30">
        <f aca="true" t="shared" si="0" ref="D14:D21">B14/C14</f>
        <v>0.021418697375786864</v>
      </c>
    </row>
    <row r="15" spans="1:4" ht="15">
      <c r="A15" s="29" t="s">
        <v>54</v>
      </c>
      <c r="B15" s="5">
        <v>41323</v>
      </c>
      <c r="C15" s="5">
        <v>3789697</v>
      </c>
      <c r="D15" s="30">
        <f t="shared" si="0"/>
        <v>0.010904037974539918</v>
      </c>
    </row>
    <row r="16" spans="1:4" ht="15">
      <c r="A16" s="29" t="s">
        <v>88</v>
      </c>
      <c r="B16" s="5">
        <v>25704</v>
      </c>
      <c r="C16" s="5">
        <v>320740</v>
      </c>
      <c r="D16" s="30">
        <f t="shared" si="0"/>
        <v>0.08013967699694456</v>
      </c>
    </row>
    <row r="17" spans="1:4" ht="15">
      <c r="A17" s="29" t="s">
        <v>165</v>
      </c>
      <c r="B17" s="5">
        <v>8796</v>
      </c>
      <c r="C17" s="5">
        <v>15463</v>
      </c>
      <c r="D17" s="30">
        <f t="shared" si="0"/>
        <v>0.5688417512772425</v>
      </c>
    </row>
    <row r="18" spans="1:4" ht="15">
      <c r="A18" s="29" t="s">
        <v>166</v>
      </c>
      <c r="B18" s="5">
        <v>3858</v>
      </c>
      <c r="C18" s="5">
        <v>7424</v>
      </c>
      <c r="D18" s="30">
        <f t="shared" si="0"/>
        <v>0.5196659482758621</v>
      </c>
    </row>
    <row r="19" spans="1:4" ht="15">
      <c r="A19" s="29" t="s">
        <v>53</v>
      </c>
      <c r="B19" s="5">
        <v>3784</v>
      </c>
      <c r="C19" s="5">
        <v>3292707</v>
      </c>
      <c r="D19" s="30">
        <f t="shared" si="0"/>
        <v>0.001149206412839041</v>
      </c>
    </row>
    <row r="20" spans="1:4" ht="15">
      <c r="A20" s="29" t="s">
        <v>51</v>
      </c>
      <c r="B20" s="5">
        <v>2930</v>
      </c>
      <c r="C20" s="5">
        <v>45582</v>
      </c>
      <c r="D20" s="30">
        <f t="shared" si="0"/>
        <v>0.06427975955420999</v>
      </c>
    </row>
    <row r="21" spans="1:4" ht="15">
      <c r="A21" s="29" t="s">
        <v>236</v>
      </c>
      <c r="B21" s="5">
        <v>114</v>
      </c>
      <c r="C21" s="5">
        <v>2381</v>
      </c>
      <c r="D21" s="30">
        <f t="shared" si="0"/>
        <v>0.04787904241915162</v>
      </c>
    </row>
    <row r="22" spans="1:8" ht="15">
      <c r="A22" s="363" t="s">
        <v>28</v>
      </c>
      <c r="B22" s="363"/>
      <c r="C22" s="363"/>
      <c r="D22" s="363"/>
      <c r="E22" s="363"/>
      <c r="F22" s="363"/>
      <c r="G22" s="363"/>
      <c r="H22" s="363"/>
    </row>
    <row r="23" spans="1:8" ht="15">
      <c r="A23" s="363"/>
      <c r="B23" s="363"/>
      <c r="C23" s="363"/>
      <c r="D23" s="363"/>
      <c r="E23" s="363"/>
      <c r="F23" s="363"/>
      <c r="G23" s="363"/>
      <c r="H23" s="363"/>
    </row>
    <row r="24" spans="1:8" ht="15">
      <c r="A24" s="64"/>
      <c r="B24" s="64"/>
      <c r="C24" s="64"/>
      <c r="D24" s="64"/>
      <c r="E24" s="64"/>
      <c r="F24" s="64"/>
      <c r="G24" s="64"/>
      <c r="H24" s="64"/>
    </row>
    <row r="25" ht="15">
      <c r="A25" s="1" t="s">
        <v>89</v>
      </c>
    </row>
    <row r="26" spans="1:8" ht="15">
      <c r="A26" s="3"/>
      <c r="B26" s="3"/>
      <c r="C26" s="3"/>
      <c r="D26" s="3"/>
      <c r="E26" s="3"/>
      <c r="F26" s="3"/>
      <c r="G26" s="3"/>
      <c r="H26" s="3"/>
    </row>
    <row r="27" ht="15">
      <c r="A27" s="1" t="s">
        <v>92</v>
      </c>
    </row>
    <row r="28" spans="1:4" ht="15">
      <c r="A28" s="4" t="s">
        <v>91</v>
      </c>
      <c r="B28" s="4" t="s">
        <v>15</v>
      </c>
      <c r="C28" s="4" t="s">
        <v>73</v>
      </c>
      <c r="D28" s="4" t="s">
        <v>67</v>
      </c>
    </row>
    <row r="29" spans="1:4" ht="15">
      <c r="A29" s="29">
        <v>2011</v>
      </c>
      <c r="B29" s="194">
        <v>4006.339</v>
      </c>
      <c r="C29" s="194">
        <v>190978.87</v>
      </c>
      <c r="D29" s="30">
        <v>0.020977917609419305</v>
      </c>
    </row>
    <row r="30" spans="1:4" ht="15">
      <c r="A30" s="29">
        <v>2012</v>
      </c>
      <c r="B30" s="194">
        <v>3930.239</v>
      </c>
      <c r="C30" s="194">
        <v>197570.622</v>
      </c>
      <c r="D30" s="30">
        <v>0.019892831030313807</v>
      </c>
    </row>
    <row r="31" spans="1:4" ht="15">
      <c r="A31" s="29">
        <v>2013</v>
      </c>
      <c r="B31" s="194">
        <v>3838.432</v>
      </c>
      <c r="C31" s="194">
        <v>206284.748</v>
      </c>
      <c r="D31" s="30">
        <v>0.018607444501907624</v>
      </c>
    </row>
    <row r="32" spans="1:4" ht="15">
      <c r="A32" s="29">
        <v>2014</v>
      </c>
      <c r="B32" s="194">
        <v>3993.374</v>
      </c>
      <c r="C32" s="194">
        <v>224110.98</v>
      </c>
      <c r="D32" s="30">
        <v>0.0178187342717434</v>
      </c>
    </row>
    <row r="33" spans="1:4" ht="15">
      <c r="A33" s="29">
        <v>2015</v>
      </c>
      <c r="B33" s="194">
        <v>3785.37</v>
      </c>
      <c r="C33" s="194">
        <v>225261</v>
      </c>
      <c r="D33" s="30">
        <f>+B33/C33</f>
        <v>0.01680437359329844</v>
      </c>
    </row>
    <row r="34" spans="1:5" ht="15">
      <c r="A34" s="29">
        <v>2016</v>
      </c>
      <c r="B34" s="194">
        <f>3376632/1000</f>
        <v>3376.632</v>
      </c>
      <c r="C34" s="194">
        <f>215267461/1000</f>
        <v>215267.461</v>
      </c>
      <c r="D34" s="30">
        <f>+B34/C34</f>
        <v>0.01568575196787405</v>
      </c>
      <c r="E34" s="227"/>
    </row>
    <row r="35" spans="1:5" ht="15">
      <c r="A35" s="29">
        <v>2017</v>
      </c>
      <c r="B35" s="248">
        <v>2937.263</v>
      </c>
      <c r="C35" s="248">
        <v>199788.687</v>
      </c>
      <c r="D35" s="30">
        <f>+B35/C35</f>
        <v>0.014701848458516572</v>
      </c>
      <c r="E35" s="227"/>
    </row>
    <row r="36" spans="1:5" ht="15">
      <c r="A36" s="29">
        <v>2018</v>
      </c>
      <c r="B36" s="248">
        <v>2497.98</v>
      </c>
      <c r="C36" s="248">
        <v>201102.57</v>
      </c>
      <c r="D36" s="30">
        <f>+B36/C36</f>
        <v>0.012421422560636594</v>
      </c>
      <c r="E36" s="227"/>
    </row>
    <row r="37" spans="1:8" ht="15">
      <c r="A37" s="363" t="s">
        <v>90</v>
      </c>
      <c r="B37" s="363"/>
      <c r="C37" s="363"/>
      <c r="D37" s="363"/>
      <c r="E37" s="363"/>
      <c r="F37" s="363"/>
      <c r="G37" s="363"/>
      <c r="H37" s="363"/>
    </row>
    <row r="38" spans="1:8" ht="15">
      <c r="A38" s="204"/>
      <c r="B38" s="204"/>
      <c r="C38" s="204"/>
      <c r="D38" s="204"/>
      <c r="E38" s="204"/>
      <c r="F38" s="204"/>
      <c r="G38" s="204"/>
      <c r="H38" s="204"/>
    </row>
    <row r="39" spans="1:8" ht="15">
      <c r="A39" s="1" t="s">
        <v>251</v>
      </c>
      <c r="B39" s="1"/>
      <c r="C39" s="1"/>
      <c r="D39" s="1"/>
      <c r="E39" s="1"/>
      <c r="F39" s="205"/>
      <c r="G39" s="205"/>
      <c r="H39" s="205"/>
    </row>
    <row r="40" spans="1:8" ht="15.75" customHeight="1">
      <c r="A40" s="206" t="s">
        <v>15</v>
      </c>
      <c r="B40" s="364" t="s">
        <v>252</v>
      </c>
      <c r="C40" s="365"/>
      <c r="D40" s="365"/>
      <c r="E40" s="365"/>
      <c r="F40" s="366"/>
      <c r="G40" s="204"/>
      <c r="H40" s="204"/>
    </row>
    <row r="41" spans="1:8" ht="15">
      <c r="A41" s="208"/>
      <c r="B41" s="207">
        <v>2007</v>
      </c>
      <c r="C41" s="207">
        <v>2010</v>
      </c>
      <c r="D41" s="207">
        <v>2013</v>
      </c>
      <c r="E41" s="209">
        <v>2015</v>
      </c>
      <c r="F41" s="209">
        <v>2017</v>
      </c>
      <c r="G41" s="204"/>
      <c r="H41" s="204"/>
    </row>
    <row r="42" spans="1:8" ht="15">
      <c r="A42" s="210" t="s">
        <v>82</v>
      </c>
      <c r="B42" s="211">
        <v>396767</v>
      </c>
      <c r="C42" s="211">
        <v>435236</v>
      </c>
      <c r="D42" s="211">
        <v>292804</v>
      </c>
      <c r="E42" s="211">
        <v>249989</v>
      </c>
      <c r="F42" s="211">
        <v>310916</v>
      </c>
      <c r="G42" s="204"/>
      <c r="H42" s="204"/>
    </row>
    <row r="43" spans="1:8" ht="15">
      <c r="A43" s="212" t="s">
        <v>14</v>
      </c>
      <c r="B43" s="213">
        <v>607940</v>
      </c>
      <c r="C43" s="213">
        <v>667052</v>
      </c>
      <c r="D43" s="213">
        <v>461645</v>
      </c>
      <c r="E43" s="213">
        <v>412538</v>
      </c>
      <c r="F43" s="213">
        <v>447141</v>
      </c>
      <c r="G43" s="204"/>
      <c r="H43" s="204"/>
    </row>
    <row r="44" spans="1:8" ht="30.75">
      <c r="A44" s="212" t="s">
        <v>253</v>
      </c>
      <c r="B44" s="214">
        <f>+B42/B43</f>
        <v>0.6526417080632957</v>
      </c>
      <c r="C44" s="214">
        <f>+C42/C43</f>
        <v>0.6524768683700821</v>
      </c>
      <c r="D44" s="214">
        <f>+D42/D43</f>
        <v>0.6342622577954922</v>
      </c>
      <c r="E44" s="214">
        <f>+E42/E43</f>
        <v>0.6059781159553786</v>
      </c>
      <c r="F44" s="214">
        <f>+F42/F43</f>
        <v>0.6953421851272865</v>
      </c>
      <c r="G44" s="204"/>
      <c r="H44" s="204"/>
    </row>
    <row r="45" spans="1:8" ht="15">
      <c r="A45" s="363" t="s">
        <v>277</v>
      </c>
      <c r="B45" s="363"/>
      <c r="C45" s="363"/>
      <c r="D45" s="363"/>
      <c r="E45" s="363"/>
      <c r="F45" s="363"/>
      <c r="G45" s="363"/>
      <c r="H45" s="363"/>
    </row>
    <row r="46" spans="1:8" ht="15" customHeight="1">
      <c r="A46" s="363" t="s">
        <v>90</v>
      </c>
      <c r="B46" s="363"/>
      <c r="C46" s="363"/>
      <c r="D46" s="363"/>
      <c r="E46" s="363"/>
      <c r="F46" s="363"/>
      <c r="G46" s="363"/>
      <c r="H46" s="363"/>
    </row>
    <row r="47" spans="1:8" ht="15">
      <c r="A47" s="204"/>
      <c r="B47" s="204"/>
      <c r="C47" s="204"/>
      <c r="D47" s="204"/>
      <c r="E47" s="204"/>
      <c r="F47" s="204"/>
      <c r="G47" s="204"/>
      <c r="H47" s="204"/>
    </row>
    <row r="48" spans="1:7" ht="15" customHeight="1">
      <c r="A48" s="1" t="s">
        <v>57</v>
      </c>
      <c r="G48" s="122"/>
    </row>
    <row r="49" spans="1:7" ht="15">
      <c r="A49" s="1"/>
      <c r="G49" s="122"/>
    </row>
    <row r="50" spans="1:7" ht="15">
      <c r="A50" s="1" t="s">
        <v>254</v>
      </c>
      <c r="G50" s="122"/>
    </row>
    <row r="51" spans="1:7" ht="15">
      <c r="A51" s="27" t="s">
        <v>45</v>
      </c>
      <c r="B51" s="185" t="s">
        <v>58</v>
      </c>
      <c r="G51" s="122"/>
    </row>
    <row r="52" spans="1:7" ht="15">
      <c r="A52" s="186" t="s">
        <v>167</v>
      </c>
      <c r="B52" s="31">
        <v>44109.43</v>
      </c>
      <c r="G52" s="122"/>
    </row>
    <row r="53" spans="1:2" ht="15">
      <c r="A53" s="186" t="s">
        <v>168</v>
      </c>
      <c r="B53" s="31">
        <v>18199.26</v>
      </c>
    </row>
    <row r="54" spans="1:2" ht="15">
      <c r="A54" s="186" t="s">
        <v>169</v>
      </c>
      <c r="B54" s="31">
        <v>13509.83</v>
      </c>
    </row>
    <row r="55" spans="1:2" ht="15">
      <c r="A55" s="191" t="s">
        <v>2</v>
      </c>
      <c r="B55" s="192">
        <v>75818.52</v>
      </c>
    </row>
    <row r="56" spans="1:8" ht="15" customHeight="1">
      <c r="A56" s="363" t="s">
        <v>28</v>
      </c>
      <c r="B56" s="363"/>
      <c r="C56" s="363"/>
      <c r="D56" s="363"/>
      <c r="E56" s="363"/>
      <c r="F56" s="363"/>
      <c r="G56" s="363"/>
      <c r="H56" s="363"/>
    </row>
    <row r="57" spans="1:8" ht="15">
      <c r="A57" s="363"/>
      <c r="B57" s="363"/>
      <c r="C57" s="363"/>
      <c r="D57" s="363"/>
      <c r="E57" s="363"/>
      <c r="F57" s="363"/>
      <c r="G57" s="363"/>
      <c r="H57" s="363"/>
    </row>
    <row r="58" spans="1:8" ht="15">
      <c r="A58" s="64"/>
      <c r="B58" s="64"/>
      <c r="C58" s="64"/>
      <c r="D58" s="64"/>
      <c r="E58" s="64"/>
      <c r="F58" s="64"/>
      <c r="G58" s="64"/>
      <c r="H58" s="64"/>
    </row>
    <row r="59" ht="15">
      <c r="A59" s="1" t="s">
        <v>255</v>
      </c>
    </row>
    <row r="60" spans="1:9" ht="46.5">
      <c r="A60" s="27" t="s">
        <v>45</v>
      </c>
      <c r="B60" s="27" t="s">
        <v>256</v>
      </c>
      <c r="C60" s="27" t="s">
        <v>257</v>
      </c>
      <c r="D60" s="27" t="s">
        <v>60</v>
      </c>
      <c r="E60" s="27" t="s">
        <v>258</v>
      </c>
      <c r="F60" s="27" t="s">
        <v>259</v>
      </c>
      <c r="G60" s="27" t="s">
        <v>260</v>
      </c>
      <c r="H60" s="27" t="s">
        <v>61</v>
      </c>
      <c r="I60" s="63"/>
    </row>
    <row r="61" spans="1:8" ht="15">
      <c r="A61" s="29" t="s">
        <v>167</v>
      </c>
      <c r="B61" s="187">
        <v>11691.620034939</v>
      </c>
      <c r="C61" s="187">
        <v>7778.400005686</v>
      </c>
      <c r="D61" s="187">
        <v>389.12000157644</v>
      </c>
      <c r="E61" s="187">
        <v>93.20000012219</v>
      </c>
      <c r="F61" s="187">
        <v>400.00000070777</v>
      </c>
      <c r="G61" s="187">
        <v>23271.539995388</v>
      </c>
      <c r="H61" s="187">
        <v>485.55000243530003</v>
      </c>
    </row>
    <row r="62" spans="1:8" ht="15">
      <c r="A62" s="29" t="s">
        <v>168</v>
      </c>
      <c r="B62" s="187">
        <v>1100.4100024923</v>
      </c>
      <c r="C62" s="187">
        <v>6793.480003109499</v>
      </c>
      <c r="D62" s="187">
        <v>287.1000028031</v>
      </c>
      <c r="E62" s="187">
        <v>127.74999994789101</v>
      </c>
      <c r="F62" s="187">
        <v>434.19999980927</v>
      </c>
      <c r="G62" s="187">
        <v>9288.040028151</v>
      </c>
      <c r="H62" s="187">
        <v>168.2800000290439</v>
      </c>
    </row>
    <row r="63" spans="1:8" ht="15">
      <c r="A63" s="29" t="s">
        <v>169</v>
      </c>
      <c r="B63" s="187">
        <v>6798.28001132</v>
      </c>
      <c r="C63" s="187">
        <v>3591.8000038954</v>
      </c>
      <c r="D63" s="187">
        <v>111.20000153788</v>
      </c>
      <c r="E63" s="187">
        <v>52.100000232519996</v>
      </c>
      <c r="F63" s="187">
        <v>63.70000001043</v>
      </c>
      <c r="G63" s="187">
        <v>2448.9000001388</v>
      </c>
      <c r="H63" s="187">
        <v>443.8500017826</v>
      </c>
    </row>
    <row r="64" spans="1:8" ht="15">
      <c r="A64" s="191" t="s">
        <v>15</v>
      </c>
      <c r="B64" s="193">
        <v>19590.310048751297</v>
      </c>
      <c r="C64" s="193">
        <v>18163.6800126909</v>
      </c>
      <c r="D64" s="193">
        <v>787.42000591742</v>
      </c>
      <c r="E64" s="193">
        <v>273.050000302601</v>
      </c>
      <c r="F64" s="193">
        <v>897.9000005274701</v>
      </c>
      <c r="G64" s="193">
        <v>35008.480023677796</v>
      </c>
      <c r="H64" s="193">
        <v>1097.6800042469438</v>
      </c>
    </row>
    <row r="65" spans="1:8" ht="15" customHeight="1">
      <c r="A65" s="361" t="s">
        <v>28</v>
      </c>
      <c r="B65" s="361"/>
      <c r="C65" s="361"/>
      <c r="D65" s="361"/>
      <c r="E65" s="361"/>
      <c r="F65" s="361"/>
      <c r="G65" s="361"/>
      <c r="H65" s="361"/>
    </row>
    <row r="66" spans="1:8" ht="15">
      <c r="A66" s="362"/>
      <c r="B66" s="362"/>
      <c r="C66" s="362"/>
      <c r="D66" s="362"/>
      <c r="E66" s="362"/>
      <c r="F66" s="362"/>
      <c r="G66" s="362"/>
      <c r="H66" s="362"/>
    </row>
  </sheetData>
  <sheetProtection/>
  <mergeCells count="8">
    <mergeCell ref="A65:H66"/>
    <mergeCell ref="A56:H57"/>
    <mergeCell ref="A46:H46"/>
    <mergeCell ref="A45:H45"/>
    <mergeCell ref="A5:H9"/>
    <mergeCell ref="A22:H23"/>
    <mergeCell ref="A37:H37"/>
    <mergeCell ref="B40:F40"/>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Coquimbo, Información Censo 2007 y Anual</oddHeader>
  </headerFooter>
  <rowBreaks count="1" manualBreakCount="1">
    <brk id="47" max="7" man="1"/>
  </rowBreaks>
</worksheet>
</file>

<file path=xl/worksheets/sheet6.xml><?xml version="1.0" encoding="utf-8"?>
<worksheet xmlns="http://schemas.openxmlformats.org/spreadsheetml/2006/main" xmlns:r="http://schemas.openxmlformats.org/officeDocument/2006/relationships">
  <dimension ref="A1:AB91"/>
  <sheetViews>
    <sheetView view="pageBreakPreview" zoomScaleNormal="70" zoomScaleSheetLayoutView="100" zoomScalePageLayoutView="0" workbookViewId="0" topLeftCell="B1">
      <selection activeCell="C14" sqref="C14"/>
    </sheetView>
  </sheetViews>
  <sheetFormatPr defaultColWidth="11.421875" defaultRowHeight="15"/>
  <cols>
    <col min="1" max="1" width="11.421875" style="133" hidden="1" customWidth="1"/>
    <col min="2" max="2" width="12.00390625" style="133" customWidth="1"/>
    <col min="3" max="3" width="23.00390625" style="133" customWidth="1"/>
    <col min="4" max="6" width="11.28125" style="133" customWidth="1"/>
    <col min="7" max="7" width="13.421875" style="133" bestFit="1" customWidth="1"/>
    <col min="8" max="8" width="13.8515625" style="133" bestFit="1" customWidth="1"/>
    <col min="9" max="9" width="11.57421875" style="134" customWidth="1"/>
    <col min="10" max="10" width="11.00390625" style="134" customWidth="1"/>
    <col min="11" max="11" width="10.421875" style="133" customWidth="1"/>
    <col min="12" max="13" width="10.421875" style="134" customWidth="1"/>
    <col min="14" max="14" width="10.421875" style="133" customWidth="1"/>
    <col min="15" max="15" width="11.8515625" style="133" customWidth="1"/>
    <col min="16" max="16" width="11.57421875" style="133" bestFit="1" customWidth="1"/>
    <col min="17" max="19" width="11.421875" style="133" customWidth="1"/>
    <col min="20" max="22" width="12.8515625" style="133" bestFit="1" customWidth="1"/>
    <col min="23" max="23" width="11.57421875" style="133" bestFit="1" customWidth="1"/>
    <col min="24" max="26" width="12.8515625" style="133" bestFit="1" customWidth="1"/>
    <col min="27" max="27" width="11.57421875" style="133" bestFit="1" customWidth="1"/>
    <col min="28" max="16384" width="11.421875" style="133" customWidth="1"/>
  </cols>
  <sheetData>
    <row r="1" ht="14.25">
      <c r="B1" s="132" t="s">
        <v>99</v>
      </c>
    </row>
    <row r="3" spans="2:15" ht="14.25">
      <c r="B3" s="367" t="s">
        <v>202</v>
      </c>
      <c r="C3" s="367"/>
      <c r="D3" s="367"/>
      <c r="E3" s="367"/>
      <c r="F3" s="367"/>
      <c r="G3" s="367"/>
      <c r="H3" s="367"/>
      <c r="I3" s="367"/>
      <c r="J3" s="367"/>
      <c r="K3" s="367"/>
      <c r="L3" s="367"/>
      <c r="M3" s="367"/>
      <c r="N3" s="367"/>
      <c r="O3" s="367"/>
    </row>
    <row r="4" spans="2:15" ht="14.25">
      <c r="B4" s="367"/>
      <c r="C4" s="367"/>
      <c r="D4" s="367"/>
      <c r="E4" s="367"/>
      <c r="F4" s="367"/>
      <c r="G4" s="367"/>
      <c r="H4" s="367"/>
      <c r="I4" s="367"/>
      <c r="J4" s="367"/>
      <c r="K4" s="367"/>
      <c r="L4" s="367"/>
      <c r="M4" s="367"/>
      <c r="N4" s="367"/>
      <c r="O4" s="367"/>
    </row>
    <row r="5" spans="2:15" ht="15.75" customHeight="1">
      <c r="B5" s="135"/>
      <c r="C5" s="135"/>
      <c r="D5" s="135"/>
      <c r="E5" s="135"/>
      <c r="F5" s="135"/>
      <c r="G5" s="135"/>
      <c r="H5" s="135"/>
      <c r="I5" s="135"/>
      <c r="J5" s="135"/>
      <c r="K5" s="135"/>
      <c r="L5" s="135"/>
      <c r="M5" s="135"/>
      <c r="N5" s="135"/>
      <c r="O5" s="135"/>
    </row>
    <row r="6" spans="2:15" ht="15.75" customHeight="1">
      <c r="B6" s="136" t="s">
        <v>203</v>
      </c>
      <c r="C6" s="135"/>
      <c r="D6" s="135"/>
      <c r="E6" s="135"/>
      <c r="F6" s="135"/>
      <c r="G6" s="135"/>
      <c r="H6" s="135"/>
      <c r="I6" s="135"/>
      <c r="J6" s="135"/>
      <c r="K6" s="135"/>
      <c r="L6" s="135"/>
      <c r="M6" s="135"/>
      <c r="N6" s="135"/>
      <c r="O6" s="135"/>
    </row>
    <row r="7" spans="2:15" ht="15.75" customHeight="1">
      <c r="B7" s="368" t="s">
        <v>15</v>
      </c>
      <c r="C7" s="368" t="s">
        <v>204</v>
      </c>
      <c r="D7" s="368">
        <v>2018</v>
      </c>
      <c r="E7" s="369" t="s">
        <v>367</v>
      </c>
      <c r="F7" s="370"/>
      <c r="G7" s="137" t="s">
        <v>205</v>
      </c>
      <c r="H7" s="137" t="s">
        <v>206</v>
      </c>
      <c r="I7" s="135"/>
      <c r="J7" s="135"/>
      <c r="K7" s="135"/>
      <c r="L7" s="135"/>
      <c r="M7" s="135"/>
      <c r="N7" s="135"/>
      <c r="O7" s="135"/>
    </row>
    <row r="8" spans="2:15" ht="15.75" customHeight="1">
      <c r="B8" s="368"/>
      <c r="C8" s="368"/>
      <c r="D8" s="368"/>
      <c r="E8" s="138">
        <v>2018</v>
      </c>
      <c r="F8" s="139">
        <v>2019</v>
      </c>
      <c r="G8" s="140">
        <v>2019</v>
      </c>
      <c r="H8" s="140">
        <v>2019</v>
      </c>
      <c r="I8" s="135"/>
      <c r="J8" s="135"/>
      <c r="K8" s="135"/>
      <c r="L8" s="135"/>
      <c r="M8" s="135"/>
      <c r="N8" s="135"/>
      <c r="O8" s="135"/>
    </row>
    <row r="9" spans="2:15" ht="15.75" customHeight="1">
      <c r="B9" s="371" t="s">
        <v>82</v>
      </c>
      <c r="C9" s="141" t="s">
        <v>368</v>
      </c>
      <c r="D9" s="142">
        <v>540553.7279500002</v>
      </c>
      <c r="E9" s="142">
        <v>403166.84631000005</v>
      </c>
      <c r="F9" s="142">
        <v>329385.4121099999</v>
      </c>
      <c r="G9" s="143">
        <v>0.07231398701305904</v>
      </c>
      <c r="H9" s="144">
        <v>0.9203086555714124</v>
      </c>
      <c r="I9" s="135"/>
      <c r="J9" s="135"/>
      <c r="K9" s="135"/>
      <c r="L9" s="135"/>
      <c r="M9" s="135"/>
      <c r="N9" s="135"/>
      <c r="O9" s="135"/>
    </row>
    <row r="10" spans="2:15" ht="15.75" customHeight="1">
      <c r="B10" s="371"/>
      <c r="C10" s="141" t="s">
        <v>369</v>
      </c>
      <c r="D10" s="142">
        <v>20536.082359999997</v>
      </c>
      <c r="E10" s="142">
        <v>11640.047410000001</v>
      </c>
      <c r="F10" s="142">
        <v>13081.05015</v>
      </c>
      <c r="G10" s="143">
        <v>0.015676727011836603</v>
      </c>
      <c r="H10" s="144">
        <v>0.03654868501883857</v>
      </c>
      <c r="I10" s="135"/>
      <c r="J10" s="135"/>
      <c r="K10" s="135"/>
      <c r="L10" s="135"/>
      <c r="M10" s="135"/>
      <c r="N10" s="135"/>
      <c r="O10" s="135"/>
    </row>
    <row r="11" spans="2:15" ht="15.75" customHeight="1">
      <c r="B11" s="371"/>
      <c r="C11" s="141" t="s">
        <v>370</v>
      </c>
      <c r="D11" s="142">
        <v>9257.687209999998</v>
      </c>
      <c r="E11" s="142">
        <v>6241.5822400000025</v>
      </c>
      <c r="F11" s="142">
        <v>6408.18466</v>
      </c>
      <c r="G11" s="143">
        <v>0.004815903992347083</v>
      </c>
      <c r="H11" s="144">
        <v>0.01790458105390668</v>
      </c>
      <c r="I11" s="135"/>
      <c r="J11" s="135"/>
      <c r="K11" s="135"/>
      <c r="L11" s="135"/>
      <c r="M11" s="135"/>
      <c r="N11" s="135"/>
      <c r="O11" s="135"/>
    </row>
    <row r="12" spans="2:15" ht="15.75" customHeight="1">
      <c r="B12" s="371"/>
      <c r="C12" s="141" t="s">
        <v>371</v>
      </c>
      <c r="D12" s="142">
        <v>6970.22912</v>
      </c>
      <c r="E12" s="142">
        <v>4543.8542</v>
      </c>
      <c r="F12" s="142">
        <v>5411.095</v>
      </c>
      <c r="G12" s="143">
        <v>0.0094323628906373</v>
      </c>
      <c r="H12" s="144">
        <v>0.01511869494377042</v>
      </c>
      <c r="I12" s="135"/>
      <c r="J12" s="135"/>
      <c r="K12" s="135"/>
      <c r="L12" s="135"/>
      <c r="M12" s="135"/>
      <c r="N12" s="135"/>
      <c r="O12" s="135"/>
    </row>
    <row r="13" spans="2:15" ht="15.75" customHeight="1">
      <c r="B13" s="371"/>
      <c r="C13" s="141" t="s">
        <v>372</v>
      </c>
      <c r="D13" s="142">
        <v>800.76841</v>
      </c>
      <c r="E13" s="142">
        <v>735.79966</v>
      </c>
      <c r="F13" s="142">
        <v>1769.8673999999999</v>
      </c>
      <c r="G13" s="143">
        <v>0.005931417555187072</v>
      </c>
      <c r="H13" s="144">
        <v>0.004945040756357834</v>
      </c>
      <c r="I13" s="135"/>
      <c r="J13" s="135"/>
      <c r="K13" s="135"/>
      <c r="L13" s="135"/>
      <c r="M13" s="135"/>
      <c r="N13" s="135"/>
      <c r="O13" s="135"/>
    </row>
    <row r="14" spans="2:15" ht="15.75" customHeight="1">
      <c r="B14" s="371"/>
      <c r="C14" s="141" t="s">
        <v>373</v>
      </c>
      <c r="D14" s="142">
        <v>624.5842</v>
      </c>
      <c r="E14" s="142">
        <v>337.17538</v>
      </c>
      <c r="F14" s="142">
        <v>686.33571</v>
      </c>
      <c r="G14" s="143">
        <v>0.0009214957450632221</v>
      </c>
      <c r="H14" s="144">
        <v>0.0019176340885728451</v>
      </c>
      <c r="I14" s="135"/>
      <c r="J14" s="135"/>
      <c r="K14" s="135"/>
      <c r="L14" s="135"/>
      <c r="M14" s="135"/>
      <c r="N14" s="135"/>
      <c r="O14" s="135"/>
    </row>
    <row r="15" spans="2:15" ht="15.75" customHeight="1">
      <c r="B15" s="371"/>
      <c r="C15" s="141" t="s">
        <v>6</v>
      </c>
      <c r="D15" s="142">
        <v>12649.579930000007</v>
      </c>
      <c r="E15" s="142">
        <v>10965.63630000013</v>
      </c>
      <c r="F15" s="142">
        <v>1165.6005700000096</v>
      </c>
      <c r="G15" s="143"/>
      <c r="H15" s="144">
        <v>0.003256708567141228</v>
      </c>
      <c r="I15" s="135"/>
      <c r="J15" s="135"/>
      <c r="K15" s="135"/>
      <c r="L15" s="135"/>
      <c r="M15" s="135"/>
      <c r="N15" s="135"/>
      <c r="O15" s="135"/>
    </row>
    <row r="16" spans="2:15" ht="15.75" customHeight="1">
      <c r="B16" s="372"/>
      <c r="C16" s="137" t="s">
        <v>17</v>
      </c>
      <c r="D16" s="145">
        <v>591392.6591800003</v>
      </c>
      <c r="E16" s="145">
        <v>437630.9415000002</v>
      </c>
      <c r="F16" s="145">
        <v>357907.54559999995</v>
      </c>
      <c r="G16" s="146"/>
      <c r="H16" s="146">
        <v>0.9999999999999999</v>
      </c>
      <c r="I16" s="135"/>
      <c r="J16" s="135"/>
      <c r="K16" s="135"/>
      <c r="L16" s="135"/>
      <c r="M16" s="135"/>
      <c r="N16" s="135"/>
      <c r="O16" s="135"/>
    </row>
    <row r="17" spans="2:15" ht="15.75" customHeight="1">
      <c r="B17" s="147" t="s">
        <v>207</v>
      </c>
      <c r="C17" s="148"/>
      <c r="D17" s="149"/>
      <c r="E17" s="149"/>
      <c r="F17" s="149"/>
      <c r="G17" s="150"/>
      <c r="H17" s="150"/>
      <c r="I17" s="135"/>
      <c r="J17" s="135"/>
      <c r="K17" s="135"/>
      <c r="L17" s="135"/>
      <c r="M17" s="135"/>
      <c r="N17" s="135"/>
      <c r="O17" s="135"/>
    </row>
    <row r="18" spans="2:15" ht="15.75" customHeight="1">
      <c r="B18" s="151" t="s">
        <v>208</v>
      </c>
      <c r="C18" s="148"/>
      <c r="D18" s="149"/>
      <c r="E18" s="149"/>
      <c r="F18" s="149"/>
      <c r="G18" s="150"/>
      <c r="H18" s="150"/>
      <c r="I18" s="135"/>
      <c r="J18" s="135"/>
      <c r="K18" s="135"/>
      <c r="L18" s="135"/>
      <c r="M18" s="135"/>
      <c r="N18" s="135"/>
      <c r="O18" s="135"/>
    </row>
    <row r="19" spans="2:15" ht="15.75" customHeight="1">
      <c r="B19" s="135"/>
      <c r="C19" s="135"/>
      <c r="D19" s="135"/>
      <c r="E19" s="135"/>
      <c r="F19" s="135"/>
      <c r="G19" s="135"/>
      <c r="H19" s="135"/>
      <c r="I19" s="135"/>
      <c r="J19" s="135"/>
      <c r="K19" s="135"/>
      <c r="L19" s="135"/>
      <c r="M19" s="135"/>
      <c r="N19" s="135"/>
      <c r="O19" s="135"/>
    </row>
    <row r="20" spans="2:15" ht="15.75" customHeight="1">
      <c r="B20" s="136" t="s">
        <v>209</v>
      </c>
      <c r="C20" s="135"/>
      <c r="D20" s="135"/>
      <c r="E20" s="135"/>
      <c r="F20" s="135"/>
      <c r="G20" s="152"/>
      <c r="H20" s="152"/>
      <c r="I20" s="152"/>
      <c r="J20" s="152"/>
      <c r="K20" s="152"/>
      <c r="L20" s="152"/>
      <c r="M20" s="152"/>
      <c r="N20" s="152"/>
      <c r="O20" s="152"/>
    </row>
    <row r="21" spans="2:15" ht="30.75" customHeight="1">
      <c r="B21" s="381" t="s">
        <v>210</v>
      </c>
      <c r="C21" s="382"/>
      <c r="D21" s="382"/>
      <c r="E21" s="383"/>
      <c r="F21" s="390" t="s">
        <v>211</v>
      </c>
      <c r="G21" s="390" t="s">
        <v>212</v>
      </c>
      <c r="H21" s="373" t="s">
        <v>213</v>
      </c>
      <c r="I21" s="374"/>
      <c r="J21" s="375"/>
      <c r="K21" s="373" t="s">
        <v>214</v>
      </c>
      <c r="L21" s="374"/>
      <c r="M21" s="374"/>
      <c r="N21" s="374"/>
      <c r="O21" s="375"/>
    </row>
    <row r="22" spans="2:15" ht="15.75" customHeight="1">
      <c r="B22" s="384"/>
      <c r="C22" s="385"/>
      <c r="D22" s="385"/>
      <c r="E22" s="386"/>
      <c r="F22" s="390"/>
      <c r="G22" s="390"/>
      <c r="H22" s="376" t="s">
        <v>367</v>
      </c>
      <c r="I22" s="377"/>
      <c r="J22" s="153" t="s">
        <v>18</v>
      </c>
      <c r="K22" s="376" t="s">
        <v>367</v>
      </c>
      <c r="L22" s="377"/>
      <c r="M22" s="153" t="s">
        <v>18</v>
      </c>
      <c r="N22" s="154" t="s">
        <v>215</v>
      </c>
      <c r="O22" s="153" t="s">
        <v>205</v>
      </c>
    </row>
    <row r="23" spans="2:15" ht="15" customHeight="1">
      <c r="B23" s="387"/>
      <c r="C23" s="388"/>
      <c r="D23" s="388"/>
      <c r="E23" s="389"/>
      <c r="F23" s="390"/>
      <c r="G23" s="390"/>
      <c r="H23" s="138">
        <v>2018</v>
      </c>
      <c r="I23" s="139">
        <v>2019</v>
      </c>
      <c r="J23" s="155" t="s">
        <v>374</v>
      </c>
      <c r="K23" s="138">
        <v>2018</v>
      </c>
      <c r="L23" s="139">
        <v>2019</v>
      </c>
      <c r="M23" s="155" t="s">
        <v>374</v>
      </c>
      <c r="N23" s="156">
        <v>2019</v>
      </c>
      <c r="O23" s="157">
        <v>2019</v>
      </c>
    </row>
    <row r="24" spans="1:27" s="158" customFormat="1" ht="14.25">
      <c r="A24" s="158">
        <v>1</v>
      </c>
      <c r="B24" s="378" t="s">
        <v>377</v>
      </c>
      <c r="C24" s="379"/>
      <c r="D24" s="379"/>
      <c r="E24" s="380"/>
      <c r="F24" s="159">
        <v>8061099</v>
      </c>
      <c r="G24" s="141" t="s">
        <v>375</v>
      </c>
      <c r="H24" s="160">
        <v>26435.67419</v>
      </c>
      <c r="I24" s="160">
        <v>30664.48471</v>
      </c>
      <c r="J24" s="161">
        <v>0.1599660553238192</v>
      </c>
      <c r="K24" s="160">
        <v>51887.83432</v>
      </c>
      <c r="L24" s="160">
        <v>59700.567109999996</v>
      </c>
      <c r="M24" s="161">
        <v>0.15056964493483593</v>
      </c>
      <c r="N24" s="162">
        <v>0.1668044383079919</v>
      </c>
      <c r="O24" s="163">
        <v>0.21805088000501627</v>
      </c>
      <c r="P24" s="133"/>
      <c r="Q24" s="133"/>
      <c r="R24" s="133"/>
      <c r="S24" s="133"/>
      <c r="T24" s="133"/>
      <c r="U24" s="133"/>
      <c r="V24" s="133"/>
      <c r="W24" s="133"/>
      <c r="X24" s="133"/>
      <c r="Y24" s="133"/>
      <c r="Z24" s="133"/>
      <c r="AA24" s="133"/>
    </row>
    <row r="25" spans="2:27" s="158" customFormat="1" ht="14.25">
      <c r="B25" s="378" t="s">
        <v>378</v>
      </c>
      <c r="C25" s="379"/>
      <c r="D25" s="379"/>
      <c r="E25" s="380"/>
      <c r="F25" s="159">
        <v>8061039</v>
      </c>
      <c r="G25" s="141" t="s">
        <v>375</v>
      </c>
      <c r="H25" s="160">
        <v>32919.912730000004</v>
      </c>
      <c r="I25" s="160">
        <v>31566.78193</v>
      </c>
      <c r="J25" s="161">
        <v>-0.04110371771328819</v>
      </c>
      <c r="K25" s="160">
        <v>53820.01074</v>
      </c>
      <c r="L25" s="160">
        <v>46836.08947</v>
      </c>
      <c r="M25" s="161">
        <v>-0.12976439755351857</v>
      </c>
      <c r="N25" s="162">
        <v>0.1308608607049161</v>
      </c>
      <c r="O25" s="163">
        <v>0.1697261969201238</v>
      </c>
      <c r="P25" s="133"/>
      <c r="Q25" s="133"/>
      <c r="R25" s="133"/>
      <c r="S25" s="133"/>
      <c r="T25" s="133"/>
      <c r="U25" s="133"/>
      <c r="V25" s="133"/>
      <c r="W25" s="133"/>
      <c r="X25" s="133"/>
      <c r="Y25" s="133"/>
      <c r="Z25" s="133"/>
      <c r="AA25" s="133"/>
    </row>
    <row r="26" spans="2:27" s="158" customFormat="1" ht="14.25">
      <c r="B26" s="378" t="s">
        <v>379</v>
      </c>
      <c r="C26" s="379"/>
      <c r="D26" s="379"/>
      <c r="E26" s="380"/>
      <c r="F26" s="159">
        <v>8061059</v>
      </c>
      <c r="G26" s="141" t="s">
        <v>375</v>
      </c>
      <c r="H26" s="160">
        <v>23438.1277012</v>
      </c>
      <c r="I26" s="160">
        <v>24111.84246</v>
      </c>
      <c r="J26" s="161">
        <v>0.02874439321215523</v>
      </c>
      <c r="K26" s="160">
        <v>40650.542050000004</v>
      </c>
      <c r="L26" s="160">
        <v>42525.90008</v>
      </c>
      <c r="M26" s="164">
        <v>0.04613365370856096</v>
      </c>
      <c r="N26" s="162">
        <v>0.11881811546808586</v>
      </c>
      <c r="O26" s="163">
        <v>0.1899641481722826</v>
      </c>
      <c r="P26" s="133"/>
      <c r="Q26" s="133"/>
      <c r="R26" s="133"/>
      <c r="S26" s="133"/>
      <c r="T26" s="133"/>
      <c r="U26" s="133"/>
      <c r="V26" s="133"/>
      <c r="W26" s="133"/>
      <c r="X26" s="133"/>
      <c r="Y26" s="133"/>
      <c r="Z26" s="133"/>
      <c r="AA26" s="133"/>
    </row>
    <row r="27" spans="2:27" s="158" customFormat="1" ht="14.25">
      <c r="B27" s="378" t="s">
        <v>380</v>
      </c>
      <c r="C27" s="379"/>
      <c r="D27" s="379"/>
      <c r="E27" s="380"/>
      <c r="F27" s="159">
        <v>8052200</v>
      </c>
      <c r="G27" s="141" t="s">
        <v>375</v>
      </c>
      <c r="H27" s="160">
        <v>45755.943799999994</v>
      </c>
      <c r="I27" s="160">
        <v>38440.27703990001</v>
      </c>
      <c r="J27" s="161">
        <v>-0.15988451231771963</v>
      </c>
      <c r="K27" s="160">
        <v>65918.8754</v>
      </c>
      <c r="L27" s="160">
        <v>42333.67775</v>
      </c>
      <c r="M27" s="161">
        <v>-0.35779126247047593</v>
      </c>
      <c r="N27" s="162">
        <v>0.11828104288505956</v>
      </c>
      <c r="O27" s="163">
        <v>0.7697035981970947</v>
      </c>
      <c r="P27" s="133"/>
      <c r="Q27" s="133"/>
      <c r="R27" s="133"/>
      <c r="S27" s="133"/>
      <c r="T27" s="133"/>
      <c r="U27" s="133"/>
      <c r="V27" s="133"/>
      <c r="W27" s="133"/>
      <c r="X27" s="133"/>
      <c r="Y27" s="133"/>
      <c r="Z27" s="133"/>
      <c r="AA27" s="133"/>
    </row>
    <row r="28" spans="2:27" s="158" customFormat="1" ht="14.25">
      <c r="B28" s="378" t="s">
        <v>381</v>
      </c>
      <c r="C28" s="379"/>
      <c r="D28" s="379"/>
      <c r="E28" s="380"/>
      <c r="F28" s="159">
        <v>8061019</v>
      </c>
      <c r="G28" s="141" t="s">
        <v>375</v>
      </c>
      <c r="H28" s="160">
        <v>14930.441780000003</v>
      </c>
      <c r="I28" s="160">
        <v>12753.219340000001</v>
      </c>
      <c r="J28" s="161">
        <v>-0.14582438162790926</v>
      </c>
      <c r="K28" s="160">
        <v>28067.25139</v>
      </c>
      <c r="L28" s="160">
        <v>26778.19875</v>
      </c>
      <c r="M28" s="161">
        <v>-0.045927284509920854</v>
      </c>
      <c r="N28" s="162">
        <v>0.07481875998201923</v>
      </c>
      <c r="O28" s="163">
        <v>0.1204029417567224</v>
      </c>
      <c r="P28" s="133"/>
      <c r="Q28" s="133"/>
      <c r="R28" s="133"/>
      <c r="S28" s="133"/>
      <c r="T28" s="133"/>
      <c r="U28" s="133"/>
      <c r="V28" s="133"/>
      <c r="W28" s="133"/>
      <c r="X28" s="133"/>
      <c r="Y28" s="133"/>
      <c r="Z28" s="133"/>
      <c r="AA28" s="133"/>
    </row>
    <row r="29" spans="2:27" s="158" customFormat="1" ht="14.25">
      <c r="B29" s="378" t="s">
        <v>382</v>
      </c>
      <c r="C29" s="379"/>
      <c r="D29" s="379"/>
      <c r="E29" s="380"/>
      <c r="F29" s="159">
        <v>8055010</v>
      </c>
      <c r="G29" s="141" t="s">
        <v>375</v>
      </c>
      <c r="H29" s="160">
        <v>32165.824099999998</v>
      </c>
      <c r="I29" s="160">
        <v>23505.025999999998</v>
      </c>
      <c r="J29" s="161">
        <v>-0.2692546621244503</v>
      </c>
      <c r="K29" s="160">
        <v>49637.796839999995</v>
      </c>
      <c r="L29" s="160">
        <v>19603.45351</v>
      </c>
      <c r="M29" s="161">
        <v>-0.6050700321533449</v>
      </c>
      <c r="N29" s="162">
        <v>0.05477239513667298</v>
      </c>
      <c r="O29" s="163">
        <v>0.24484820992632939</v>
      </c>
      <c r="P29" s="133"/>
      <c r="Q29" s="133"/>
      <c r="R29" s="133"/>
      <c r="S29" s="133"/>
      <c r="T29" s="133"/>
      <c r="U29" s="133"/>
      <c r="V29" s="133"/>
      <c r="W29" s="133"/>
      <c r="X29" s="133"/>
      <c r="Y29" s="133"/>
      <c r="Z29" s="133"/>
      <c r="AA29" s="133"/>
    </row>
    <row r="30" spans="2:27" s="158" customFormat="1" ht="14.25">
      <c r="B30" s="378" t="s">
        <v>383</v>
      </c>
      <c r="C30" s="379"/>
      <c r="D30" s="379"/>
      <c r="E30" s="380"/>
      <c r="F30" s="159">
        <v>8051000</v>
      </c>
      <c r="G30" s="141" t="s">
        <v>375</v>
      </c>
      <c r="H30" s="160">
        <v>25139.966200000003</v>
      </c>
      <c r="I30" s="160">
        <v>19226.8128</v>
      </c>
      <c r="J30" s="161">
        <v>-0.23520928202361713</v>
      </c>
      <c r="K30" s="160">
        <v>20301.449230000002</v>
      </c>
      <c r="L30" s="160">
        <v>14580.554499999998</v>
      </c>
      <c r="M30" s="161">
        <v>-0.2817973566904811</v>
      </c>
      <c r="N30" s="162">
        <v>0.04073832664119166</v>
      </c>
      <c r="O30" s="163">
        <v>0.2946602333879136</v>
      </c>
      <c r="P30" s="133"/>
      <c r="Q30" s="133"/>
      <c r="R30" s="133"/>
      <c r="S30" s="133"/>
      <c r="T30" s="133"/>
      <c r="U30" s="133"/>
      <c r="V30" s="133"/>
      <c r="W30" s="133"/>
      <c r="X30" s="133"/>
      <c r="Y30" s="133"/>
      <c r="Z30" s="133"/>
      <c r="AA30" s="133"/>
    </row>
    <row r="31" spans="2:27" s="158" customFormat="1" ht="14.25">
      <c r="B31" s="378" t="s">
        <v>384</v>
      </c>
      <c r="C31" s="379"/>
      <c r="D31" s="379"/>
      <c r="E31" s="380"/>
      <c r="F31" s="159">
        <v>8061029</v>
      </c>
      <c r="G31" s="141" t="s">
        <v>375</v>
      </c>
      <c r="H31" s="160">
        <v>18413.77159</v>
      </c>
      <c r="I31" s="160">
        <v>5971.23881</v>
      </c>
      <c r="J31" s="161">
        <v>-0.6757188617869676</v>
      </c>
      <c r="K31" s="160">
        <v>28735.198549999997</v>
      </c>
      <c r="L31" s="160">
        <v>11356.10742</v>
      </c>
      <c r="M31" s="161">
        <v>-0.6048014980568143</v>
      </c>
      <c r="N31" s="162">
        <v>0.03172916458344711</v>
      </c>
      <c r="O31" s="163">
        <v>0.32696297475259384</v>
      </c>
      <c r="P31" s="133"/>
      <c r="Q31" s="133"/>
      <c r="R31" s="133"/>
      <c r="S31" s="133"/>
      <c r="T31" s="133"/>
      <c r="U31" s="133"/>
      <c r="V31" s="133"/>
      <c r="W31" s="133"/>
      <c r="X31" s="133"/>
      <c r="Y31" s="133"/>
      <c r="Z31" s="133"/>
      <c r="AA31" s="133"/>
    </row>
    <row r="32" spans="2:27" s="158" customFormat="1" ht="14.25">
      <c r="B32" s="378" t="s">
        <v>385</v>
      </c>
      <c r="C32" s="379"/>
      <c r="D32" s="379"/>
      <c r="E32" s="380"/>
      <c r="F32" s="159">
        <v>8052100</v>
      </c>
      <c r="G32" s="141" t="s">
        <v>375</v>
      </c>
      <c r="H32" s="160">
        <v>9820.687800000002</v>
      </c>
      <c r="I32" s="160">
        <v>10398.5388</v>
      </c>
      <c r="J32" s="161">
        <v>0.05884017614326347</v>
      </c>
      <c r="K32" s="160">
        <v>13793.047199999999</v>
      </c>
      <c r="L32" s="160">
        <v>11101.279859999999</v>
      </c>
      <c r="M32" s="161">
        <v>-0.19515392798771838</v>
      </c>
      <c r="N32" s="162">
        <v>0.031017171882726575</v>
      </c>
      <c r="O32" s="163">
        <v>0.4069442180024303</v>
      </c>
      <c r="P32" s="133"/>
      <c r="Q32" s="133"/>
      <c r="R32" s="133"/>
      <c r="S32" s="133"/>
      <c r="T32" s="133"/>
      <c r="U32" s="133"/>
      <c r="V32" s="133"/>
      <c r="W32" s="133"/>
      <c r="X32" s="133"/>
      <c r="Y32" s="133"/>
      <c r="Z32" s="133"/>
      <c r="AA32" s="133"/>
    </row>
    <row r="33" spans="2:27" s="158" customFormat="1" ht="14.25">
      <c r="B33" s="378" t="s">
        <v>386</v>
      </c>
      <c r="C33" s="379"/>
      <c r="D33" s="379"/>
      <c r="E33" s="380"/>
      <c r="F33" s="159">
        <v>8061069</v>
      </c>
      <c r="G33" s="141" t="s">
        <v>375</v>
      </c>
      <c r="H33" s="160">
        <v>2882.0386000000003</v>
      </c>
      <c r="I33" s="160">
        <v>3058.0925</v>
      </c>
      <c r="J33" s="161">
        <v>0.06108658641837755</v>
      </c>
      <c r="K33" s="160">
        <v>6611.81321</v>
      </c>
      <c r="L33" s="160">
        <v>9527.189719999998</v>
      </c>
      <c r="M33" s="161">
        <v>0.4409344936712146</v>
      </c>
      <c r="N33" s="162">
        <v>0.026619136246564788</v>
      </c>
      <c r="O33" s="163">
        <v>0.30267311643254946</v>
      </c>
      <c r="P33" s="133"/>
      <c r="Q33" s="133"/>
      <c r="R33" s="133"/>
      <c r="S33" s="133"/>
      <c r="T33" s="133"/>
      <c r="U33" s="133"/>
      <c r="V33" s="133"/>
      <c r="W33" s="133"/>
      <c r="X33" s="133"/>
      <c r="Y33" s="133"/>
      <c r="Z33" s="133"/>
      <c r="AA33" s="133"/>
    </row>
    <row r="34" spans="2:27" s="158" customFormat="1" ht="14.25">
      <c r="B34" s="378" t="s">
        <v>387</v>
      </c>
      <c r="C34" s="379"/>
      <c r="D34" s="379"/>
      <c r="E34" s="380"/>
      <c r="F34" s="159">
        <v>8092919</v>
      </c>
      <c r="G34" s="141" t="s">
        <v>375</v>
      </c>
      <c r="H34" s="160">
        <v>67.8774</v>
      </c>
      <c r="I34" s="160">
        <v>1219.2511000000002</v>
      </c>
      <c r="J34" s="161">
        <v>16.962548653896587</v>
      </c>
      <c r="K34" s="160">
        <v>284.58476</v>
      </c>
      <c r="L34" s="160">
        <v>8604.15997</v>
      </c>
      <c r="M34" s="161">
        <v>29.2340855146284</v>
      </c>
      <c r="N34" s="162">
        <v>0.024040174832234668</v>
      </c>
      <c r="O34" s="163">
        <v>0.008592437742223409</v>
      </c>
      <c r="P34" s="133"/>
      <c r="Q34" s="133"/>
      <c r="R34" s="133"/>
      <c r="S34" s="133"/>
      <c r="T34" s="133"/>
      <c r="U34" s="133"/>
      <c r="V34" s="133"/>
      <c r="W34" s="133"/>
      <c r="X34" s="133"/>
      <c r="Y34" s="133"/>
      <c r="Z34" s="133"/>
      <c r="AA34" s="133"/>
    </row>
    <row r="35" spans="2:27" s="158" customFormat="1" ht="14.25">
      <c r="B35" s="378" t="s">
        <v>388</v>
      </c>
      <c r="C35" s="379"/>
      <c r="D35" s="379"/>
      <c r="E35" s="380"/>
      <c r="F35" s="159">
        <v>8044019</v>
      </c>
      <c r="G35" s="141" t="s">
        <v>375</v>
      </c>
      <c r="H35" s="160">
        <v>4446.4</v>
      </c>
      <c r="I35" s="160">
        <v>3739.2398999999996</v>
      </c>
      <c r="J35" s="161">
        <v>-0.15904104444044623</v>
      </c>
      <c r="K35" s="160">
        <v>11972.906330000002</v>
      </c>
      <c r="L35" s="160">
        <v>7861.54141</v>
      </c>
      <c r="M35" s="161">
        <v>-0.3433890491315655</v>
      </c>
      <c r="N35" s="162">
        <v>0.021965285467286894</v>
      </c>
      <c r="O35" s="163">
        <v>0.06804788249068926</v>
      </c>
      <c r="P35" s="133"/>
      <c r="Q35" s="133"/>
      <c r="R35" s="133"/>
      <c r="S35" s="133"/>
      <c r="T35" s="133"/>
      <c r="U35" s="133"/>
      <c r="V35" s="133"/>
      <c r="W35" s="133"/>
      <c r="X35" s="133"/>
      <c r="Y35" s="133"/>
      <c r="Z35" s="133"/>
      <c r="AA35" s="133"/>
    </row>
    <row r="36" spans="2:27" s="158" customFormat="1" ht="14.25">
      <c r="B36" s="378" t="s">
        <v>389</v>
      </c>
      <c r="C36" s="379"/>
      <c r="D36" s="379"/>
      <c r="E36" s="380"/>
      <c r="F36" s="159">
        <v>20096910</v>
      </c>
      <c r="G36" s="141" t="s">
        <v>375</v>
      </c>
      <c r="H36" s="160">
        <v>3758.208</v>
      </c>
      <c r="I36" s="160">
        <v>4000.324</v>
      </c>
      <c r="J36" s="161">
        <v>0.06442325704165389</v>
      </c>
      <c r="K36" s="160">
        <v>8180.469939999999</v>
      </c>
      <c r="L36" s="160">
        <v>7595.98984</v>
      </c>
      <c r="M36" s="161">
        <v>-0.07144823027123047</v>
      </c>
      <c r="N36" s="162">
        <v>0.021223329693331846</v>
      </c>
      <c r="O36" s="163">
        <v>0.29682336424556516</v>
      </c>
      <c r="P36" s="133"/>
      <c r="Q36" s="133"/>
      <c r="R36" s="133"/>
      <c r="S36" s="133"/>
      <c r="T36" s="133"/>
      <c r="U36" s="133"/>
      <c r="V36" s="133"/>
      <c r="W36" s="133"/>
      <c r="X36" s="133"/>
      <c r="Y36" s="133"/>
      <c r="Z36" s="133"/>
      <c r="AA36" s="133"/>
    </row>
    <row r="37" spans="2:27" s="158" customFormat="1" ht="14.25">
      <c r="B37" s="378" t="s">
        <v>390</v>
      </c>
      <c r="C37" s="379"/>
      <c r="D37" s="379"/>
      <c r="E37" s="380"/>
      <c r="F37" s="159">
        <v>8023100</v>
      </c>
      <c r="G37" s="141" t="s">
        <v>375</v>
      </c>
      <c r="H37" s="160">
        <v>1760.46</v>
      </c>
      <c r="I37" s="160">
        <v>2213.08</v>
      </c>
      <c r="J37" s="161">
        <v>0.25710325710325704</v>
      </c>
      <c r="K37" s="160">
        <v>6384.6406799999995</v>
      </c>
      <c r="L37" s="160">
        <v>6233.514429999999</v>
      </c>
      <c r="M37" s="161">
        <v>-0.023670282726075083</v>
      </c>
      <c r="N37" s="162">
        <v>0.017416549348100697</v>
      </c>
      <c r="O37" s="163">
        <v>0.03447091310896346</v>
      </c>
      <c r="P37" s="133"/>
      <c r="Q37" s="133"/>
      <c r="R37" s="133"/>
      <c r="S37" s="133"/>
      <c r="T37" s="133"/>
      <c r="U37" s="133"/>
      <c r="V37" s="133"/>
      <c r="W37" s="133"/>
      <c r="X37" s="133"/>
      <c r="Y37" s="133"/>
      <c r="Z37" s="133"/>
      <c r="AA37" s="133"/>
    </row>
    <row r="38" spans="1:27" s="158" customFormat="1" ht="14.25">
      <c r="A38" s="158">
        <v>2</v>
      </c>
      <c r="B38" s="378" t="s">
        <v>391</v>
      </c>
      <c r="C38" s="379"/>
      <c r="D38" s="379"/>
      <c r="E38" s="380"/>
      <c r="F38" s="159">
        <v>44071119</v>
      </c>
      <c r="G38" s="141" t="s">
        <v>376</v>
      </c>
      <c r="H38" s="160">
        <v>8.996566999999999</v>
      </c>
      <c r="I38" s="160">
        <v>127.35370300000001</v>
      </c>
      <c r="J38" s="161">
        <v>13.155811099945126</v>
      </c>
      <c r="K38" s="160">
        <v>4469.1003200000005</v>
      </c>
      <c r="L38" s="160">
        <v>5343.781650000001</v>
      </c>
      <c r="M38" s="161">
        <v>0.19571754209357292</v>
      </c>
      <c r="N38" s="162">
        <v>0.014930620255690976</v>
      </c>
      <c r="O38" s="163">
        <v>0.37813545407870996</v>
      </c>
      <c r="P38" s="133"/>
      <c r="Q38" s="133"/>
      <c r="R38" s="133"/>
      <c r="S38" s="133"/>
      <c r="T38" s="133"/>
      <c r="U38" s="133"/>
      <c r="V38" s="133"/>
      <c r="W38" s="133"/>
      <c r="X38" s="133"/>
      <c r="Y38" s="133"/>
      <c r="Z38" s="133"/>
      <c r="AA38" s="133"/>
    </row>
    <row r="39" spans="1:27" s="158" customFormat="1" ht="14.25">
      <c r="A39" s="158">
        <v>3</v>
      </c>
      <c r="B39" s="378" t="s">
        <v>392</v>
      </c>
      <c r="C39" s="379"/>
      <c r="D39" s="379"/>
      <c r="E39" s="380"/>
      <c r="F39" s="159">
        <v>8023290</v>
      </c>
      <c r="G39" s="141" t="s">
        <v>375</v>
      </c>
      <c r="H39" s="160">
        <v>530.63</v>
      </c>
      <c r="I39" s="160">
        <v>537.41</v>
      </c>
      <c r="J39" s="161">
        <v>0.012777264760756031</v>
      </c>
      <c r="K39" s="160">
        <v>5908.2888299999995</v>
      </c>
      <c r="L39" s="160">
        <v>4773.09286</v>
      </c>
      <c r="M39" s="161">
        <v>-0.19213616711422685</v>
      </c>
      <c r="N39" s="162">
        <v>0.013336105702936038</v>
      </c>
      <c r="O39" s="163">
        <v>0.04688429568764346</v>
      </c>
      <c r="P39" s="133"/>
      <c r="Q39" s="133"/>
      <c r="R39" s="133"/>
      <c r="S39" s="133"/>
      <c r="T39" s="133"/>
      <c r="U39" s="133"/>
      <c r="V39" s="133"/>
      <c r="W39" s="133"/>
      <c r="X39" s="133"/>
      <c r="Y39" s="133"/>
      <c r="Z39" s="133"/>
      <c r="AA39" s="133"/>
    </row>
    <row r="40" spans="2:27" s="158" customFormat="1" ht="14.25">
      <c r="B40" s="378" t="s">
        <v>393</v>
      </c>
      <c r="C40" s="379"/>
      <c r="D40" s="379"/>
      <c r="E40" s="380"/>
      <c r="F40" s="159">
        <v>8062010</v>
      </c>
      <c r="G40" s="141" t="s">
        <v>375</v>
      </c>
      <c r="H40" s="160">
        <v>637.9</v>
      </c>
      <c r="I40" s="160">
        <v>1462.27</v>
      </c>
      <c r="J40" s="161">
        <v>1.2923185452265247</v>
      </c>
      <c r="K40" s="160">
        <v>1421.93447</v>
      </c>
      <c r="L40" s="160">
        <v>3286.61939</v>
      </c>
      <c r="M40" s="161">
        <v>1.3113719087209412</v>
      </c>
      <c r="N40" s="162">
        <v>0.0091828725893171</v>
      </c>
      <c r="O40" s="163">
        <v>0.039165177808026454</v>
      </c>
      <c r="P40" s="133"/>
      <c r="Q40" s="133"/>
      <c r="R40" s="133"/>
      <c r="S40" s="133"/>
      <c r="T40" s="133"/>
      <c r="U40" s="133"/>
      <c r="V40" s="133"/>
      <c r="W40" s="133"/>
      <c r="X40" s="133"/>
      <c r="Y40" s="133"/>
      <c r="Z40" s="133"/>
      <c r="AA40" s="133"/>
    </row>
    <row r="41" spans="2:27" s="158" customFormat="1" ht="14.25">
      <c r="B41" s="378" t="s">
        <v>394</v>
      </c>
      <c r="C41" s="379"/>
      <c r="D41" s="379"/>
      <c r="E41" s="380"/>
      <c r="F41" s="159">
        <v>8061079</v>
      </c>
      <c r="G41" s="141" t="s">
        <v>375</v>
      </c>
      <c r="H41" s="160">
        <v>1826.983</v>
      </c>
      <c r="I41" s="160">
        <v>1482.8498</v>
      </c>
      <c r="J41" s="164">
        <v>-0.1883614680596371</v>
      </c>
      <c r="K41" s="160">
        <v>2327.80524</v>
      </c>
      <c r="L41" s="160">
        <v>2937.15983</v>
      </c>
      <c r="M41" s="164">
        <v>0.26177215324079256</v>
      </c>
      <c r="N41" s="162">
        <v>0.008206476410202848</v>
      </c>
      <c r="O41" s="163">
        <v>0.07026503907000363</v>
      </c>
      <c r="P41" s="133"/>
      <c r="Q41" s="133"/>
      <c r="R41" s="133"/>
      <c r="S41" s="133"/>
      <c r="T41" s="133"/>
      <c r="U41" s="133"/>
      <c r="V41" s="133"/>
      <c r="W41" s="133"/>
      <c r="X41" s="133"/>
      <c r="Y41" s="133"/>
      <c r="Z41" s="133"/>
      <c r="AA41" s="133"/>
    </row>
    <row r="42" spans="2:27" s="158" customFormat="1" ht="14.25">
      <c r="B42" s="378" t="s">
        <v>395</v>
      </c>
      <c r="C42" s="379"/>
      <c r="D42" s="379"/>
      <c r="E42" s="380"/>
      <c r="F42" s="159">
        <v>8109099</v>
      </c>
      <c r="G42" s="141" t="s">
        <v>375</v>
      </c>
      <c r="H42" s="160">
        <v>1708.2868</v>
      </c>
      <c r="I42" s="160">
        <v>1672.4143000000001</v>
      </c>
      <c r="J42" s="161">
        <v>-0.020999108580596622</v>
      </c>
      <c r="K42" s="160">
        <v>3948.92951</v>
      </c>
      <c r="L42" s="160">
        <v>2862.99998</v>
      </c>
      <c r="M42" s="161">
        <v>-0.2749933943490422</v>
      </c>
      <c r="N42" s="162">
        <v>0.007999272480272627</v>
      </c>
      <c r="O42" s="163">
        <v>0.4373376286660908</v>
      </c>
      <c r="P42" s="133"/>
      <c r="Q42" s="133"/>
      <c r="R42" s="133"/>
      <c r="S42" s="133"/>
      <c r="T42" s="133"/>
      <c r="U42" s="133"/>
      <c r="V42" s="133"/>
      <c r="W42" s="133"/>
      <c r="X42" s="133"/>
      <c r="Y42" s="133"/>
      <c r="Z42" s="133"/>
      <c r="AA42" s="133"/>
    </row>
    <row r="43" spans="2:27" s="158" customFormat="1" ht="14.25">
      <c r="B43" s="378" t="s">
        <v>396</v>
      </c>
      <c r="C43" s="379"/>
      <c r="D43" s="379"/>
      <c r="E43" s="380"/>
      <c r="F43" s="159">
        <v>8021210</v>
      </c>
      <c r="G43" s="141" t="s">
        <v>375</v>
      </c>
      <c r="H43" s="160">
        <v>93.74</v>
      </c>
      <c r="I43" s="160">
        <v>399.33</v>
      </c>
      <c r="J43" s="164">
        <v>3.259974397269042</v>
      </c>
      <c r="K43" s="160">
        <v>711.40799</v>
      </c>
      <c r="L43" s="160">
        <v>2711.4249800000002</v>
      </c>
      <c r="M43" s="164">
        <v>2.8113501930165277</v>
      </c>
      <c r="N43" s="162">
        <v>0.00757576925475136</v>
      </c>
      <c r="O43" s="163">
        <v>0.06291796259220846</v>
      </c>
      <c r="P43" s="133"/>
      <c r="Q43" s="133"/>
      <c r="R43" s="133"/>
      <c r="S43" s="133"/>
      <c r="T43" s="133"/>
      <c r="U43" s="133"/>
      <c r="V43" s="133"/>
      <c r="W43" s="133"/>
      <c r="X43" s="133"/>
      <c r="Y43" s="133"/>
      <c r="Z43" s="133"/>
      <c r="AA43" s="133"/>
    </row>
    <row r="44" spans="2:27" s="158" customFormat="1" ht="14.25">
      <c r="B44" s="378" t="s">
        <v>6</v>
      </c>
      <c r="C44" s="379"/>
      <c r="D44" s="379"/>
      <c r="E44" s="380"/>
      <c r="F44" s="165"/>
      <c r="G44" s="166"/>
      <c r="H44" s="142"/>
      <c r="I44" s="142"/>
      <c r="J44" s="161"/>
      <c r="K44" s="160">
        <v>32597.05450000026</v>
      </c>
      <c r="L44" s="160">
        <v>21354.243089999887</v>
      </c>
      <c r="M44" s="164">
        <v>-0.3449026785533731</v>
      </c>
      <c r="N44" s="162">
        <v>0.05966413212719897</v>
      </c>
      <c r="O44" s="161"/>
      <c r="P44" s="133"/>
      <c r="Q44" s="133"/>
      <c r="R44" s="133"/>
      <c r="S44" s="133"/>
      <c r="T44" s="133"/>
      <c r="U44" s="133"/>
      <c r="V44" s="133"/>
      <c r="W44" s="133"/>
      <c r="X44" s="133"/>
      <c r="Y44" s="133"/>
      <c r="Z44" s="133"/>
      <c r="AA44" s="133"/>
    </row>
    <row r="45" spans="2:28" s="132" customFormat="1" ht="14.25">
      <c r="B45" s="391" t="s">
        <v>17</v>
      </c>
      <c r="C45" s="392"/>
      <c r="D45" s="392"/>
      <c r="E45" s="393"/>
      <c r="F45" s="167"/>
      <c r="G45" s="167"/>
      <c r="H45" s="167"/>
      <c r="I45" s="168"/>
      <c r="J45" s="168"/>
      <c r="K45" s="169">
        <v>437630.9415000002</v>
      </c>
      <c r="L45" s="169">
        <v>357907.54559999995</v>
      </c>
      <c r="M45" s="170">
        <v>-0.18217038225575327</v>
      </c>
      <c r="N45" s="171">
        <v>0.9999999999999999</v>
      </c>
      <c r="O45" s="172"/>
      <c r="P45" s="133"/>
      <c r="Q45" s="133"/>
      <c r="R45" s="133"/>
      <c r="S45" s="133"/>
      <c r="T45" s="133"/>
      <c r="U45" s="133"/>
      <c r="V45" s="133"/>
      <c r="W45" s="133"/>
      <c r="X45" s="133"/>
      <c r="Y45" s="133"/>
      <c r="Z45" s="133"/>
      <c r="AA45" s="133"/>
      <c r="AB45" s="133"/>
    </row>
    <row r="46" spans="2:13" ht="14.25">
      <c r="B46" s="173" t="s">
        <v>216</v>
      </c>
      <c r="I46" s="133"/>
      <c r="J46" s="133"/>
      <c r="L46" s="133"/>
      <c r="M46" s="133"/>
    </row>
    <row r="47" spans="2:15" ht="14.25">
      <c r="B47" s="394" t="s">
        <v>208</v>
      </c>
      <c r="C47" s="394"/>
      <c r="D47" s="394"/>
      <c r="E47" s="394"/>
      <c r="F47" s="394"/>
      <c r="G47" s="394"/>
      <c r="H47" s="394"/>
      <c r="I47" s="394"/>
      <c r="J47" s="394"/>
      <c r="K47" s="394"/>
      <c r="L47" s="394"/>
      <c r="M47" s="394"/>
      <c r="N47" s="394"/>
      <c r="O47" s="394"/>
    </row>
    <row r="48" spans="9:23" ht="12.75" customHeight="1" hidden="1">
      <c r="I48" s="134">
        <v>9.975</v>
      </c>
      <c r="J48" s="134">
        <v>6.633</v>
      </c>
      <c r="T48" s="134"/>
      <c r="U48" s="134"/>
      <c r="V48" s="134"/>
      <c r="W48" s="134"/>
    </row>
    <row r="49" spans="9:23" ht="12.75" customHeight="1" hidden="1">
      <c r="I49" s="134">
        <v>14.6</v>
      </c>
      <c r="J49" s="134">
        <v>11.586</v>
      </c>
      <c r="L49" s="134">
        <v>13885795.104380004</v>
      </c>
      <c r="M49" s="134">
        <v>13967325.44455</v>
      </c>
      <c r="T49" s="134"/>
      <c r="U49" s="134"/>
      <c r="V49" s="134"/>
      <c r="W49" s="134"/>
    </row>
    <row r="50" spans="9:22" ht="12.75" customHeight="1" hidden="1">
      <c r="I50" s="134">
        <v>0</v>
      </c>
      <c r="J50" s="134">
        <v>0</v>
      </c>
      <c r="T50" s="134"/>
      <c r="V50" s="134"/>
    </row>
    <row r="52" spans="21:23" ht="14.25">
      <c r="U52" s="134"/>
      <c r="W52" s="134"/>
    </row>
    <row r="53" spans="12:22" ht="12.75" customHeight="1" hidden="1">
      <c r="L53" s="134">
        <v>13885795.104380004</v>
      </c>
      <c r="M53" s="134">
        <v>13967325.44455</v>
      </c>
      <c r="T53" s="134"/>
      <c r="V53" s="134"/>
    </row>
    <row r="55" spans="21:23" ht="14.25">
      <c r="U55" s="134"/>
      <c r="W55" s="134"/>
    </row>
    <row r="56" spans="21:23" ht="14.25">
      <c r="U56" s="134"/>
      <c r="W56" s="134"/>
    </row>
    <row r="60" spans="21:23" ht="14.25">
      <c r="U60" s="134"/>
      <c r="W60" s="134"/>
    </row>
    <row r="63" spans="21:23" ht="14.25">
      <c r="U63" s="134"/>
      <c r="W63" s="134"/>
    </row>
    <row r="64" spans="21:23" ht="14.25">
      <c r="U64" s="134"/>
      <c r="W64" s="134"/>
    </row>
    <row r="65" spans="21:23" ht="14.25">
      <c r="U65" s="134"/>
      <c r="W65" s="134"/>
    </row>
    <row r="66" spans="21:23" ht="14.25">
      <c r="U66" s="134"/>
      <c r="W66" s="134"/>
    </row>
    <row r="67" ht="14.25">
      <c r="W67" s="134"/>
    </row>
    <row r="69" spans="21:23" ht="14.25">
      <c r="U69" s="134"/>
      <c r="W69" s="134"/>
    </row>
    <row r="70" spans="21:23" ht="14.25">
      <c r="U70" s="134"/>
      <c r="W70" s="134"/>
    </row>
    <row r="71" spans="21:23" ht="14.25">
      <c r="U71" s="134"/>
      <c r="W71" s="134"/>
    </row>
    <row r="72" spans="21:23" ht="14.25">
      <c r="U72" s="134"/>
      <c r="W72" s="134"/>
    </row>
    <row r="75" spans="21:23" ht="14.25">
      <c r="U75" s="134"/>
      <c r="W75" s="134"/>
    </row>
    <row r="76" spans="21:23" ht="14.25">
      <c r="U76" s="134"/>
      <c r="W76" s="134"/>
    </row>
    <row r="77" ht="14.25">
      <c r="W77" s="134"/>
    </row>
    <row r="79" spans="21:23" ht="14.25">
      <c r="U79" s="134"/>
      <c r="W79" s="134"/>
    </row>
    <row r="80" ht="14.25">
      <c r="W80" s="134"/>
    </row>
    <row r="81" spans="21:23" ht="14.25">
      <c r="U81" s="134"/>
      <c r="W81" s="134"/>
    </row>
    <row r="82" spans="21:23" ht="14.25">
      <c r="U82" s="134"/>
      <c r="W82" s="134"/>
    </row>
    <row r="83" spans="21:23" ht="14.25">
      <c r="U83" s="134"/>
      <c r="W83" s="134"/>
    </row>
    <row r="84" spans="21:23" ht="14.25">
      <c r="U84" s="134"/>
      <c r="W84" s="134"/>
    </row>
    <row r="85" spans="21:23" ht="14.25">
      <c r="U85" s="134"/>
      <c r="W85" s="134"/>
    </row>
    <row r="86" spans="21:23" ht="14.25">
      <c r="U86" s="134"/>
      <c r="W86" s="134"/>
    </row>
    <row r="87" ht="14.25">
      <c r="W87" s="134"/>
    </row>
    <row r="89" ht="14.25">
      <c r="W89" s="134"/>
    </row>
    <row r="91" spans="21:23" ht="14.25">
      <c r="U91" s="134"/>
      <c r="W91" s="134"/>
    </row>
  </sheetData>
  <sheetProtection/>
  <mergeCells count="36">
    <mergeCell ref="B47:O47"/>
    <mergeCell ref="B36:E36"/>
    <mergeCell ref="B37:E37"/>
    <mergeCell ref="B38:E38"/>
    <mergeCell ref="B39:E39"/>
    <mergeCell ref="B40:E40"/>
    <mergeCell ref="B41:E41"/>
    <mergeCell ref="B42:E42"/>
    <mergeCell ref="B32:E32"/>
    <mergeCell ref="B33:E33"/>
    <mergeCell ref="B34:E34"/>
    <mergeCell ref="B35:E35"/>
    <mergeCell ref="B44:E44"/>
    <mergeCell ref="B45:E45"/>
    <mergeCell ref="B43:E43"/>
    <mergeCell ref="B26:E26"/>
    <mergeCell ref="B27:E27"/>
    <mergeCell ref="B28:E28"/>
    <mergeCell ref="B29:E29"/>
    <mergeCell ref="B30:E30"/>
    <mergeCell ref="B31:E31"/>
    <mergeCell ref="H21:J21"/>
    <mergeCell ref="K21:O21"/>
    <mergeCell ref="H22:I22"/>
    <mergeCell ref="K22:L22"/>
    <mergeCell ref="B24:E24"/>
    <mergeCell ref="B25:E25"/>
    <mergeCell ref="B21:E23"/>
    <mergeCell ref="F21:F23"/>
    <mergeCell ref="G21:G23"/>
    <mergeCell ref="B3:O4"/>
    <mergeCell ref="B7:B8"/>
    <mergeCell ref="C7:C8"/>
    <mergeCell ref="D7:D8"/>
    <mergeCell ref="E7:F7"/>
    <mergeCell ref="B9:B16"/>
  </mergeCells>
  <printOptions horizontalCentered="1"/>
  <pageMargins left="0.3937007874015748" right="0.3937007874015748" top="0.4724409448818898" bottom="0.3937007874015748" header="0.31496062992125984" footer="0.31496062992125984"/>
  <pageSetup horizontalDpi="600" verticalDpi="600" orientation="landscape" scale="70" r:id="rId1"/>
  <headerFooter alignWithMargins="0">
    <oddHeader>&amp;R&amp;12Región de Coquimbo</oddHeader>
  </headerFooter>
</worksheet>
</file>

<file path=xl/worksheets/sheet7.xml><?xml version="1.0" encoding="utf-8"?>
<worksheet xmlns="http://schemas.openxmlformats.org/spreadsheetml/2006/main" xmlns:r="http://schemas.openxmlformats.org/officeDocument/2006/relationships">
  <dimension ref="A1:G122"/>
  <sheetViews>
    <sheetView view="pageBreakPreview" zoomScale="90" zoomScaleSheetLayoutView="90" zoomScalePageLayoutView="0" workbookViewId="0" topLeftCell="A1">
      <selection activeCell="F11" sqref="F1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278">
        <v>43810</v>
      </c>
    </row>
    <row r="2" ht="15">
      <c r="A2" s="1"/>
    </row>
    <row r="3" ht="15">
      <c r="A3" s="1" t="s">
        <v>41</v>
      </c>
    </row>
    <row r="4" ht="15">
      <c r="A4" s="1"/>
    </row>
    <row r="5" spans="1:6" ht="15" customHeight="1">
      <c r="A5" s="333" t="s">
        <v>240</v>
      </c>
      <c r="B5" s="333"/>
      <c r="C5" s="333"/>
      <c r="D5" s="333"/>
      <c r="E5" s="333"/>
      <c r="F5" s="333"/>
    </row>
    <row r="6" spans="1:6" ht="15" customHeight="1">
      <c r="A6" s="333"/>
      <c r="B6" s="333"/>
      <c r="C6" s="333"/>
      <c r="D6" s="333"/>
      <c r="E6" s="333"/>
      <c r="F6" s="333"/>
    </row>
    <row r="7" spans="1:6" ht="15">
      <c r="A7" s="333"/>
      <c r="B7" s="333"/>
      <c r="C7" s="333"/>
      <c r="D7" s="333"/>
      <c r="E7" s="333"/>
      <c r="F7" s="333"/>
    </row>
    <row r="8" spans="1:6" ht="15">
      <c r="A8" s="333"/>
      <c r="B8" s="333"/>
      <c r="C8" s="333"/>
      <c r="D8" s="333"/>
      <c r="E8" s="333"/>
      <c r="F8" s="333"/>
    </row>
    <row r="9" spans="1:6" ht="15">
      <c r="A9" s="333"/>
      <c r="B9" s="333"/>
      <c r="C9" s="333"/>
      <c r="D9" s="333"/>
      <c r="E9" s="333"/>
      <c r="F9" s="333"/>
    </row>
    <row r="10" spans="1:6" ht="15">
      <c r="A10" s="3"/>
      <c r="B10" s="3"/>
      <c r="C10" s="3"/>
      <c r="D10" s="3"/>
      <c r="E10" s="3"/>
      <c r="F10" s="3"/>
    </row>
    <row r="11" ht="15">
      <c r="A11" s="26" t="s">
        <v>239</v>
      </c>
    </row>
    <row r="12" spans="1:5" ht="15">
      <c r="A12" s="4" t="s">
        <v>238</v>
      </c>
      <c r="B12" s="4" t="s">
        <v>29</v>
      </c>
      <c r="C12" s="4" t="s">
        <v>70</v>
      </c>
      <c r="D12" s="4" t="s">
        <v>30</v>
      </c>
      <c r="E12" s="4" t="s">
        <v>67</v>
      </c>
    </row>
    <row r="13" spans="1:5" ht="15" customHeight="1">
      <c r="A13" s="29" t="s">
        <v>35</v>
      </c>
      <c r="B13" s="31">
        <v>82867.06000589617</v>
      </c>
      <c r="C13" s="30">
        <f>B13/$B$25</f>
        <v>0.5446882725094851</v>
      </c>
      <c r="D13" s="31">
        <v>513190.82013781375</v>
      </c>
      <c r="E13" s="30">
        <f>B13/D13</f>
        <v>0.16147416663385133</v>
      </c>
    </row>
    <row r="14" spans="1:5" ht="15">
      <c r="A14" s="29" t="s">
        <v>32</v>
      </c>
      <c r="B14" s="31">
        <v>30922.58005221545</v>
      </c>
      <c r="C14" s="30">
        <f aca="true" t="shared" si="0" ref="C14:C25">B14/$B$25</f>
        <v>0.20325527065855928</v>
      </c>
      <c r="D14" s="31">
        <v>310046.53024562844</v>
      </c>
      <c r="E14" s="30">
        <f aca="true" t="shared" si="1" ref="E14:E25">B14/D14</f>
        <v>0.09973528820889441</v>
      </c>
    </row>
    <row r="15" spans="1:5" ht="15">
      <c r="A15" s="29" t="s">
        <v>38</v>
      </c>
      <c r="B15" s="31">
        <v>12227.38</v>
      </c>
      <c r="C15" s="30">
        <f t="shared" si="0"/>
        <v>0.08037102425310065</v>
      </c>
      <c r="D15" s="31">
        <v>130440.83999999991</v>
      </c>
      <c r="E15" s="30">
        <f t="shared" si="1"/>
        <v>0.09373889343245573</v>
      </c>
    </row>
    <row r="16" spans="1:5" ht="15" customHeight="1">
      <c r="A16" s="29" t="s">
        <v>31</v>
      </c>
      <c r="B16" s="31">
        <v>11399.642289703652</v>
      </c>
      <c r="C16" s="30">
        <f t="shared" si="0"/>
        <v>0.0749302734471689</v>
      </c>
      <c r="D16" s="31">
        <v>95953.72188329409</v>
      </c>
      <c r="E16" s="30">
        <f t="shared" si="1"/>
        <v>0.11880354472928865</v>
      </c>
    </row>
    <row r="17" spans="1:5" ht="15" customHeight="1">
      <c r="A17" s="29" t="s">
        <v>36</v>
      </c>
      <c r="B17" s="31">
        <v>6309.610010407772</v>
      </c>
      <c r="C17" s="30">
        <f t="shared" si="0"/>
        <v>0.04147330165367313</v>
      </c>
      <c r="D17" s="31">
        <v>2706038.8198307166</v>
      </c>
      <c r="E17" s="30">
        <f t="shared" si="1"/>
        <v>0.002331677566548172</v>
      </c>
    </row>
    <row r="18" spans="1:5" ht="15">
      <c r="A18" s="29" t="s">
        <v>33</v>
      </c>
      <c r="B18" s="31">
        <v>3552</v>
      </c>
      <c r="C18" s="30">
        <f t="shared" si="0"/>
        <v>0.02334742832454815</v>
      </c>
      <c r="D18" s="31">
        <v>71389.60000000002</v>
      </c>
      <c r="E18" s="30">
        <f t="shared" si="1"/>
        <v>0.049755146407880126</v>
      </c>
    </row>
    <row r="19" spans="1:5" ht="15">
      <c r="A19" s="29" t="s">
        <v>74</v>
      </c>
      <c r="B19" s="31">
        <v>3060.2</v>
      </c>
      <c r="C19" s="30">
        <f t="shared" si="0"/>
        <v>0.020114808603260766</v>
      </c>
      <c r="D19" s="31">
        <v>480602.55000000005</v>
      </c>
      <c r="E19" s="30">
        <f t="shared" si="1"/>
        <v>0.006367423560278653</v>
      </c>
    </row>
    <row r="20" spans="1:5" ht="15">
      <c r="A20" s="29" t="s">
        <v>132</v>
      </c>
      <c r="B20" s="31">
        <v>823.35001147605</v>
      </c>
      <c r="C20" s="30">
        <f t="shared" si="0"/>
        <v>0.005411910298128652</v>
      </c>
      <c r="D20" s="31">
        <v>16138.200179683308</v>
      </c>
      <c r="E20" s="30">
        <f t="shared" si="1"/>
        <v>0.05101870111343527</v>
      </c>
    </row>
    <row r="21" spans="1:5" ht="15">
      <c r="A21" s="29" t="s">
        <v>37</v>
      </c>
      <c r="B21" s="31">
        <v>403.34770048678945</v>
      </c>
      <c r="C21" s="30">
        <f t="shared" si="0"/>
        <v>0.0026512194614264164</v>
      </c>
      <c r="D21" s="31">
        <v>2176.41010581238</v>
      </c>
      <c r="E21" s="30">
        <f t="shared" si="1"/>
        <v>0.18532706653474826</v>
      </c>
    </row>
    <row r="22" spans="1:5" ht="15" customHeight="1">
      <c r="A22" s="29" t="s">
        <v>34</v>
      </c>
      <c r="B22" s="31">
        <v>401.40000000000003</v>
      </c>
      <c r="C22" s="30">
        <f t="shared" si="0"/>
        <v>0.0026384171535680256</v>
      </c>
      <c r="D22" s="31">
        <v>69998.01</v>
      </c>
      <c r="E22" s="30">
        <f t="shared" si="1"/>
        <v>0.005734448736471223</v>
      </c>
    </row>
    <row r="23" spans="1:5" ht="15">
      <c r="A23" s="29" t="s">
        <v>40</v>
      </c>
      <c r="B23" s="187">
        <v>116.90000004317301</v>
      </c>
      <c r="C23" s="32">
        <f t="shared" si="0"/>
        <v>0.0007683880552217503</v>
      </c>
      <c r="D23" s="187">
        <v>42511.08001550114</v>
      </c>
      <c r="E23" s="32">
        <f t="shared" si="1"/>
        <v>0.0027498713276761463</v>
      </c>
    </row>
    <row r="24" spans="1:5" ht="15">
      <c r="A24" s="29" t="s">
        <v>39</v>
      </c>
      <c r="B24" s="31">
        <v>53.19999999557799</v>
      </c>
      <c r="C24" s="30">
        <f t="shared" si="0"/>
        <v>0.00034968558185887355</v>
      </c>
      <c r="D24" s="31">
        <v>3103.1300078060976</v>
      </c>
      <c r="E24" s="30">
        <f t="shared" si="1"/>
        <v>0.017143980388108267</v>
      </c>
    </row>
    <row r="25" spans="1:5" ht="15">
      <c r="A25" s="185" t="s">
        <v>2</v>
      </c>
      <c r="B25" s="34">
        <f>SUM(B13:B24)</f>
        <v>152136.67007022467</v>
      </c>
      <c r="C25" s="33">
        <f t="shared" si="0"/>
        <v>1</v>
      </c>
      <c r="D25" s="34">
        <f>SUM(D13:D24)</f>
        <v>4441589.712406255</v>
      </c>
      <c r="E25" s="33">
        <f t="shared" si="1"/>
        <v>0.03425275181209923</v>
      </c>
    </row>
    <row r="26" spans="1:6" ht="15" customHeight="1">
      <c r="A26" s="362" t="s">
        <v>28</v>
      </c>
      <c r="B26" s="362"/>
      <c r="C26" s="362"/>
      <c r="D26" s="362"/>
      <c r="E26" s="362"/>
      <c r="F26" s="362"/>
    </row>
    <row r="27" spans="1:6" ht="15" customHeight="1">
      <c r="A27" s="362"/>
      <c r="B27" s="362"/>
      <c r="C27" s="362"/>
      <c r="D27" s="362"/>
      <c r="E27" s="362"/>
      <c r="F27" s="362"/>
    </row>
    <row r="28" spans="1:6" ht="15" customHeight="1">
      <c r="A28" s="130"/>
      <c r="B28" s="130"/>
      <c r="C28" s="130"/>
      <c r="D28" s="130"/>
      <c r="E28" s="130"/>
      <c r="F28" s="130"/>
    </row>
    <row r="29" spans="1:6" ht="15" customHeight="1">
      <c r="A29" s="396" t="s">
        <v>152</v>
      </c>
      <c r="B29" s="396"/>
      <c r="C29" s="396"/>
      <c r="D29" s="396"/>
      <c r="E29" s="396"/>
      <c r="F29" s="396"/>
    </row>
    <row r="30" spans="1:6" ht="15" customHeight="1">
      <c r="A30" s="396"/>
      <c r="B30" s="396"/>
      <c r="C30" s="396"/>
      <c r="D30" s="396"/>
      <c r="E30" s="396"/>
      <c r="F30" s="396"/>
    </row>
    <row r="31" spans="1:6" ht="15" customHeight="1">
      <c r="A31" s="396"/>
      <c r="B31" s="396"/>
      <c r="C31" s="396"/>
      <c r="D31" s="396"/>
      <c r="E31" s="396"/>
      <c r="F31" s="396"/>
    </row>
    <row r="32" spans="1:6" ht="15" customHeight="1">
      <c r="A32" s="35"/>
      <c r="B32" s="35"/>
      <c r="C32" s="35"/>
      <c r="D32" s="35"/>
      <c r="E32" s="35"/>
      <c r="F32" s="35"/>
    </row>
    <row r="33" spans="1:6" ht="15" customHeight="1">
      <c r="A33" s="333" t="s">
        <v>133</v>
      </c>
      <c r="B33" s="333"/>
      <c r="C33" s="333"/>
      <c r="D33" s="333"/>
      <c r="E33" s="333"/>
      <c r="F33" s="333"/>
    </row>
    <row r="34" spans="1:6" ht="15" customHeight="1">
      <c r="A34" s="333"/>
      <c r="B34" s="333"/>
      <c r="C34" s="333"/>
      <c r="D34" s="333"/>
      <c r="E34" s="333"/>
      <c r="F34" s="333"/>
    </row>
    <row r="35" spans="1:6" ht="15" customHeight="1">
      <c r="A35" s="333"/>
      <c r="B35" s="333"/>
      <c r="C35" s="333"/>
      <c r="D35" s="333"/>
      <c r="E35" s="333"/>
      <c r="F35" s="333"/>
    </row>
    <row r="36" spans="1:6" ht="15">
      <c r="A36" s="333"/>
      <c r="B36" s="333"/>
      <c r="C36" s="333"/>
      <c r="D36" s="333"/>
      <c r="E36" s="333"/>
      <c r="F36" s="333"/>
    </row>
    <row r="37" spans="1:6" ht="15">
      <c r="A37" s="333"/>
      <c r="B37" s="333"/>
      <c r="C37" s="333"/>
      <c r="D37" s="333"/>
      <c r="E37" s="333"/>
      <c r="F37" s="333"/>
    </row>
    <row r="38" spans="1:6" ht="15">
      <c r="A38" s="333"/>
      <c r="B38" s="333"/>
      <c r="C38" s="333"/>
      <c r="D38" s="333"/>
      <c r="E38" s="333"/>
      <c r="F38" s="333"/>
    </row>
    <row r="39" spans="1:6" ht="15">
      <c r="A39" s="333"/>
      <c r="B39" s="333"/>
      <c r="C39" s="333"/>
      <c r="D39" s="333"/>
      <c r="E39" s="333"/>
      <c r="F39" s="333"/>
    </row>
    <row r="40" spans="1:6" ht="15" customHeight="1">
      <c r="A40" s="36"/>
      <c r="B40" s="36"/>
      <c r="C40" s="36"/>
      <c r="D40" s="36"/>
      <c r="E40" s="36"/>
      <c r="F40" s="36"/>
    </row>
    <row r="41" spans="1:6" ht="15" customHeight="1">
      <c r="A41" s="26" t="s">
        <v>66</v>
      </c>
      <c r="B41" s="37"/>
      <c r="C41" s="37"/>
      <c r="D41" s="37"/>
      <c r="E41" s="37"/>
      <c r="F41" s="37"/>
    </row>
    <row r="42" spans="1:5" ht="15" customHeight="1">
      <c r="A42" s="4" t="s">
        <v>43</v>
      </c>
      <c r="B42" s="4" t="s">
        <v>29</v>
      </c>
      <c r="C42" s="4" t="s">
        <v>71</v>
      </c>
      <c r="D42" s="4" t="s">
        <v>134</v>
      </c>
      <c r="E42" s="4" t="s">
        <v>67</v>
      </c>
    </row>
    <row r="43" spans="1:5" ht="15" customHeight="1">
      <c r="A43" s="29" t="s">
        <v>135</v>
      </c>
      <c r="B43" s="31">
        <v>2966.19999882718</v>
      </c>
      <c r="C43" s="6">
        <f>B43/$B$54</f>
        <v>0.2602011469698748</v>
      </c>
      <c r="D43" s="31">
        <v>5153.139994003833</v>
      </c>
      <c r="E43" s="30">
        <f>B43/D43</f>
        <v>0.575610210915798</v>
      </c>
    </row>
    <row r="44" spans="1:5" ht="15" customHeight="1">
      <c r="A44" s="29" t="s">
        <v>76</v>
      </c>
      <c r="B44" s="31">
        <v>1499.7710006712225</v>
      </c>
      <c r="C44" s="6">
        <f aca="true" t="shared" si="2" ref="C44:C54">B44/$B$54</f>
        <v>0.13156298790408896</v>
      </c>
      <c r="D44" s="31">
        <v>7039.587502730166</v>
      </c>
      <c r="E44" s="30">
        <f aca="true" t="shared" si="3" ref="E44:E54">B44/D44</f>
        <v>0.21304813671107373</v>
      </c>
    </row>
    <row r="45" spans="1:5" ht="15">
      <c r="A45" s="29" t="s">
        <v>136</v>
      </c>
      <c r="B45" s="31">
        <v>822.609600954262</v>
      </c>
      <c r="C45" s="6">
        <f t="shared" si="2"/>
        <v>0.07216100120064792</v>
      </c>
      <c r="D45" s="31">
        <v>2956.69430717496</v>
      </c>
      <c r="E45" s="30">
        <f t="shared" si="3"/>
        <v>0.27821936104725103</v>
      </c>
    </row>
    <row r="46" spans="1:5" ht="15">
      <c r="A46" s="29" t="s">
        <v>137</v>
      </c>
      <c r="B46" s="31">
        <v>667.1557002550601</v>
      </c>
      <c r="C46" s="6">
        <f t="shared" si="2"/>
        <v>0.0585242662269891</v>
      </c>
      <c r="D46" s="31">
        <v>1359.1587008385718</v>
      </c>
      <c r="E46" s="30">
        <f t="shared" si="3"/>
        <v>0.49085930866162963</v>
      </c>
    </row>
    <row r="47" spans="1:5" ht="15">
      <c r="A47" s="29" t="s">
        <v>42</v>
      </c>
      <c r="B47" s="31">
        <v>609.300100205591</v>
      </c>
      <c r="C47" s="6">
        <f t="shared" si="2"/>
        <v>0.05344905434058409</v>
      </c>
      <c r="D47" s="31">
        <v>10591.631211653164</v>
      </c>
      <c r="E47" s="30">
        <f t="shared" si="3"/>
        <v>0.05752655922680017</v>
      </c>
    </row>
    <row r="48" spans="1:5" ht="15">
      <c r="A48" s="29" t="s">
        <v>138</v>
      </c>
      <c r="B48" s="31">
        <v>602.50559994628</v>
      </c>
      <c r="C48" s="6">
        <f t="shared" si="2"/>
        <v>0.05285302684369957</v>
      </c>
      <c r="D48" s="31">
        <v>1662.0882011177798</v>
      </c>
      <c r="E48" s="30">
        <f t="shared" si="3"/>
        <v>0.36249917395544096</v>
      </c>
    </row>
    <row r="49" spans="1:5" ht="15">
      <c r="A49" s="29" t="s">
        <v>139</v>
      </c>
      <c r="B49" s="31">
        <v>579.300000027</v>
      </c>
      <c r="C49" s="6">
        <f t="shared" si="2"/>
        <v>0.05081738402881584</v>
      </c>
      <c r="D49" s="31">
        <v>827.3500006203976</v>
      </c>
      <c r="E49" s="30">
        <f t="shared" si="3"/>
        <v>0.7001873446456826</v>
      </c>
    </row>
    <row r="50" spans="1:5" ht="15">
      <c r="A50" s="29" t="s">
        <v>140</v>
      </c>
      <c r="B50" s="31">
        <v>555.5730000248601</v>
      </c>
      <c r="C50" s="6">
        <f t="shared" si="2"/>
        <v>0.04873600292937814</v>
      </c>
      <c r="D50" s="31">
        <v>636.422400158931</v>
      </c>
      <c r="E50" s="30">
        <f t="shared" si="3"/>
        <v>0.8729626736678646</v>
      </c>
    </row>
    <row r="51" spans="1:5" ht="15">
      <c r="A51" s="29" t="s">
        <v>141</v>
      </c>
      <c r="B51" s="31">
        <v>401.95000045328715</v>
      </c>
      <c r="C51" s="6">
        <f t="shared" si="2"/>
        <v>0.03525987835744067</v>
      </c>
      <c r="D51" s="31">
        <v>1978.110004352217</v>
      </c>
      <c r="E51" s="30">
        <f t="shared" si="3"/>
        <v>0.20319901298154347</v>
      </c>
    </row>
    <row r="52" spans="1:5" ht="15">
      <c r="A52" s="29" t="s">
        <v>142</v>
      </c>
      <c r="B52" s="31">
        <v>388.79999992211003</v>
      </c>
      <c r="C52" s="6">
        <f t="shared" si="2"/>
        <v>0.03410633334286995</v>
      </c>
      <c r="D52" s="31">
        <v>3988.3827039877524</v>
      </c>
      <c r="E52" s="30">
        <f t="shared" si="3"/>
        <v>0.09748312255325234</v>
      </c>
    </row>
    <row r="53" spans="1:7" ht="15">
      <c r="A53" s="29" t="s">
        <v>6</v>
      </c>
      <c r="B53" s="31">
        <v>2306.4772884167996</v>
      </c>
      <c r="C53" s="6">
        <f t="shared" si="2"/>
        <v>0.20232891785561102</v>
      </c>
      <c r="D53" s="31">
        <v>59761.156856656315</v>
      </c>
      <c r="E53" s="30">
        <f t="shared" si="3"/>
        <v>0.03859492368846102</v>
      </c>
      <c r="G53" s="122"/>
    </row>
    <row r="54" spans="1:5" ht="15" customHeight="1">
      <c r="A54" s="185" t="s">
        <v>2</v>
      </c>
      <c r="B54" s="34">
        <v>11399.642289703652</v>
      </c>
      <c r="C54" s="33">
        <f t="shared" si="2"/>
        <v>1</v>
      </c>
      <c r="D54" s="188">
        <v>95953.72188329409</v>
      </c>
      <c r="E54" s="33">
        <f t="shared" si="3"/>
        <v>0.11880354472928865</v>
      </c>
    </row>
    <row r="55" spans="1:6" ht="15">
      <c r="A55" s="362" t="s">
        <v>28</v>
      </c>
      <c r="B55" s="362"/>
      <c r="C55" s="362"/>
      <c r="D55" s="362"/>
      <c r="E55" s="362"/>
      <c r="F55" s="362"/>
    </row>
    <row r="56" spans="1:6" ht="15" customHeight="1">
      <c r="A56" s="362"/>
      <c r="B56" s="362"/>
      <c r="C56" s="362"/>
      <c r="D56" s="362"/>
      <c r="E56" s="362"/>
      <c r="F56" s="362"/>
    </row>
    <row r="57" spans="1:6" ht="15" customHeight="1">
      <c r="A57" s="1" t="s">
        <v>55</v>
      </c>
      <c r="B57" s="36"/>
      <c r="C57" s="38"/>
      <c r="D57" s="39"/>
      <c r="E57" s="39"/>
      <c r="F57" s="39"/>
    </row>
    <row r="58" spans="1:6" ht="15" customHeight="1">
      <c r="A58" s="1"/>
      <c r="B58" s="36"/>
      <c r="C58" s="38"/>
      <c r="D58" s="39"/>
      <c r="E58" s="39"/>
      <c r="F58" s="39"/>
    </row>
    <row r="59" spans="1:6" ht="15" customHeight="1">
      <c r="A59" s="1" t="s">
        <v>41</v>
      </c>
      <c r="B59" s="36"/>
      <c r="C59" s="38"/>
      <c r="D59" s="39"/>
      <c r="E59" s="39"/>
      <c r="F59" s="39"/>
    </row>
    <row r="60" spans="1:6" ht="15" customHeight="1">
      <c r="A60" s="36"/>
      <c r="B60" s="36"/>
      <c r="C60" s="38"/>
      <c r="D60" s="39"/>
      <c r="E60" s="39"/>
      <c r="F60" s="39"/>
    </row>
    <row r="61" spans="1:6" ht="15" customHeight="1">
      <c r="A61" s="395" t="s">
        <v>241</v>
      </c>
      <c r="B61" s="396"/>
      <c r="C61" s="396"/>
      <c r="D61" s="396"/>
      <c r="E61" s="396"/>
      <c r="F61" s="396"/>
    </row>
    <row r="62" spans="1:6" ht="15" customHeight="1">
      <c r="A62" s="396"/>
      <c r="B62" s="396"/>
      <c r="C62" s="396"/>
      <c r="D62" s="396"/>
      <c r="E62" s="396"/>
      <c r="F62" s="396"/>
    </row>
    <row r="63" spans="1:6" ht="15" customHeight="1">
      <c r="A63" s="396"/>
      <c r="B63" s="396"/>
      <c r="C63" s="396"/>
      <c r="D63" s="396"/>
      <c r="E63" s="396"/>
      <c r="F63" s="396"/>
    </row>
    <row r="64" spans="1:6" ht="15">
      <c r="A64" s="396"/>
      <c r="B64" s="396"/>
      <c r="C64" s="396"/>
      <c r="D64" s="396"/>
      <c r="E64" s="396"/>
      <c r="F64" s="396"/>
    </row>
    <row r="65" spans="1:6" ht="15">
      <c r="A65" s="396"/>
      <c r="B65" s="396"/>
      <c r="C65" s="396"/>
      <c r="D65" s="396"/>
      <c r="E65" s="396"/>
      <c r="F65" s="396"/>
    </row>
    <row r="66" spans="1:6" ht="15">
      <c r="A66" s="39"/>
      <c r="B66" s="39"/>
      <c r="C66" s="39"/>
      <c r="D66" s="39"/>
      <c r="E66" s="39"/>
      <c r="F66" s="39"/>
    </row>
    <row r="67" ht="15">
      <c r="A67" s="1" t="s">
        <v>123</v>
      </c>
    </row>
    <row r="68" spans="1:5" ht="15">
      <c r="A68" s="4" t="s">
        <v>43</v>
      </c>
      <c r="B68" s="4" t="s">
        <v>29</v>
      </c>
      <c r="C68" s="4" t="s">
        <v>71</v>
      </c>
      <c r="D68" s="4" t="s">
        <v>30</v>
      </c>
      <c r="E68" s="4" t="s">
        <v>67</v>
      </c>
    </row>
    <row r="69" spans="1:5" ht="15">
      <c r="A69" s="29" t="s">
        <v>143</v>
      </c>
      <c r="B69" s="31">
        <v>10888.44999797226</v>
      </c>
      <c r="C69" s="30">
        <f>B69/$B$78</f>
        <v>0.3429872735222086</v>
      </c>
      <c r="D69" s="31">
        <v>62462.59999261367</v>
      </c>
      <c r="E69" s="30">
        <f>B69/D69</f>
        <v>0.17431951278460778</v>
      </c>
    </row>
    <row r="70" spans="1:5" ht="15">
      <c r="A70" s="29" t="s">
        <v>144</v>
      </c>
      <c r="B70" s="31">
        <v>6848.75001810799</v>
      </c>
      <c r="C70" s="30">
        <f aca="true" t="shared" si="4" ref="C70:C78">B70/$B$78</f>
        <v>0.21573631657246836</v>
      </c>
      <c r="D70" s="31">
        <v>39887.46006564213</v>
      </c>
      <c r="E70" s="30">
        <f aca="true" t="shared" si="5" ref="E70:E78">B70/D70</f>
        <v>0.17170183327885796</v>
      </c>
    </row>
    <row r="71" spans="1:5" ht="15">
      <c r="A71" s="29" t="s">
        <v>145</v>
      </c>
      <c r="B71" s="31">
        <v>2055.000004002081</v>
      </c>
      <c r="C71" s="30">
        <f t="shared" si="4"/>
        <v>0.0647327074645209</v>
      </c>
      <c r="D71" s="31">
        <v>2836.13000604806</v>
      </c>
      <c r="E71" s="30">
        <f t="shared" si="5"/>
        <v>0.7245789155009764</v>
      </c>
    </row>
    <row r="72" spans="1:5" ht="15">
      <c r="A72" s="29" t="s">
        <v>72</v>
      </c>
      <c r="B72" s="31">
        <v>2005.6000029287698</v>
      </c>
      <c r="C72" s="30">
        <f t="shared" si="4"/>
        <v>0.06317660244651699</v>
      </c>
      <c r="D72" s="31">
        <v>16120.590020634343</v>
      </c>
      <c r="E72" s="30">
        <f t="shared" si="5"/>
        <v>0.12441231991891136</v>
      </c>
    </row>
    <row r="73" spans="1:5" ht="15">
      <c r="A73" s="29" t="s">
        <v>83</v>
      </c>
      <c r="B73" s="31">
        <v>1620.7500030782123</v>
      </c>
      <c r="C73" s="30">
        <f t="shared" si="4"/>
        <v>0.051053788621927915</v>
      </c>
      <c r="D73" s="31">
        <v>14719.570005680018</v>
      </c>
      <c r="E73" s="30">
        <f t="shared" si="5"/>
        <v>0.11010851556484286</v>
      </c>
    </row>
    <row r="74" spans="1:5" ht="15">
      <c r="A74" s="29" t="s">
        <v>146</v>
      </c>
      <c r="B74" s="31">
        <v>1433.6000029666707</v>
      </c>
      <c r="C74" s="30">
        <f t="shared" si="4"/>
        <v>0.04515854473598522</v>
      </c>
      <c r="D74" s="31">
        <v>7973.970010758504</v>
      </c>
      <c r="E74" s="30">
        <f t="shared" si="5"/>
        <v>0.17978497549306724</v>
      </c>
    </row>
    <row r="75" spans="1:5" ht="15">
      <c r="A75" s="29" t="s">
        <v>147</v>
      </c>
      <c r="B75" s="31">
        <v>1028.400002129341</v>
      </c>
      <c r="C75" s="30">
        <f t="shared" si="4"/>
        <v>0.03239470382710709</v>
      </c>
      <c r="D75" s="31">
        <v>9290.620018364125</v>
      </c>
      <c r="E75" s="30">
        <f t="shared" si="5"/>
        <v>0.11069228965306663</v>
      </c>
    </row>
    <row r="76" spans="1:5" ht="15">
      <c r="A76" s="29" t="s">
        <v>132</v>
      </c>
      <c r="B76" s="31">
        <v>823.35001147605</v>
      </c>
      <c r="C76" s="30">
        <f t="shared" si="4"/>
        <v>0.02593560843308645</v>
      </c>
      <c r="D76" s="31">
        <v>16138.200179683308</v>
      </c>
      <c r="E76" s="30">
        <f t="shared" si="5"/>
        <v>0.05101870111343527</v>
      </c>
    </row>
    <row r="77" spans="1:5" ht="15">
      <c r="A77" s="29" t="s">
        <v>6</v>
      </c>
      <c r="B77" s="187">
        <v>5044.5800522154495</v>
      </c>
      <c r="C77" s="30">
        <f t="shared" si="4"/>
        <v>0.15890478061580068</v>
      </c>
      <c r="D77" s="187">
        <v>156754.53024562847</v>
      </c>
      <c r="E77" s="30">
        <f t="shared" si="5"/>
        <v>0.032181398804301105</v>
      </c>
    </row>
    <row r="78" spans="1:5" ht="15">
      <c r="A78" s="185" t="s">
        <v>2</v>
      </c>
      <c r="B78" s="34">
        <v>31745.9300636915</v>
      </c>
      <c r="C78" s="33">
        <f t="shared" si="4"/>
        <v>1</v>
      </c>
      <c r="D78" s="34">
        <v>326184.7304253118</v>
      </c>
      <c r="E78" s="33">
        <f t="shared" si="5"/>
        <v>0.09732500360240048</v>
      </c>
    </row>
    <row r="79" spans="1:7" ht="15" customHeight="1">
      <c r="A79" s="362" t="s">
        <v>28</v>
      </c>
      <c r="B79" s="362"/>
      <c r="C79" s="362"/>
      <c r="D79" s="362"/>
      <c r="E79" s="362"/>
      <c r="F79" s="362"/>
      <c r="G79" s="40"/>
    </row>
    <row r="80" spans="1:7" ht="15">
      <c r="A80" s="362"/>
      <c r="B80" s="362"/>
      <c r="C80" s="362"/>
      <c r="D80" s="362"/>
      <c r="E80" s="362"/>
      <c r="F80" s="362"/>
      <c r="G80" s="40"/>
    </row>
    <row r="82" spans="1:6" ht="15.75" customHeight="1">
      <c r="A82" s="396" t="s">
        <v>148</v>
      </c>
      <c r="B82" s="396"/>
      <c r="C82" s="396"/>
      <c r="D82" s="396"/>
      <c r="E82" s="396"/>
      <c r="F82" s="396"/>
    </row>
    <row r="83" spans="1:6" ht="15">
      <c r="A83" s="396"/>
      <c r="B83" s="396"/>
      <c r="C83" s="396"/>
      <c r="D83" s="396"/>
      <c r="E83" s="396"/>
      <c r="F83" s="396"/>
    </row>
    <row r="84" spans="1:6" ht="15">
      <c r="A84" s="396"/>
      <c r="B84" s="396"/>
      <c r="C84" s="396"/>
      <c r="D84" s="396"/>
      <c r="E84" s="396"/>
      <c r="F84" s="396"/>
    </row>
    <row r="85" spans="1:6" ht="15">
      <c r="A85" s="396"/>
      <c r="B85" s="396"/>
      <c r="C85" s="396"/>
      <c r="D85" s="396"/>
      <c r="E85" s="396"/>
      <c r="F85" s="396"/>
    </row>
    <row r="86" spans="1:6" ht="15">
      <c r="A86" s="396"/>
      <c r="B86" s="396"/>
      <c r="C86" s="396"/>
      <c r="D86" s="396"/>
      <c r="E86" s="396"/>
      <c r="F86" s="396"/>
    </row>
    <row r="87" spans="1:6" ht="15">
      <c r="A87" s="396"/>
      <c r="B87" s="396"/>
      <c r="C87" s="396"/>
      <c r="D87" s="396"/>
      <c r="E87" s="396"/>
      <c r="F87" s="396"/>
    </row>
    <row r="88" spans="1:6" ht="15">
      <c r="A88" s="39"/>
      <c r="B88" s="39"/>
      <c r="C88" s="39"/>
      <c r="D88" s="39"/>
      <c r="E88" s="39"/>
      <c r="F88" s="39"/>
    </row>
    <row r="89" ht="15">
      <c r="A89" s="1" t="s">
        <v>124</v>
      </c>
    </row>
    <row r="90" spans="1:5" ht="15">
      <c r="A90" s="185" t="s">
        <v>125</v>
      </c>
      <c r="B90" s="185" t="s">
        <v>29</v>
      </c>
      <c r="C90" s="185" t="s">
        <v>200</v>
      </c>
      <c r="D90" s="185" t="s">
        <v>30</v>
      </c>
      <c r="E90" s="185" t="s">
        <v>67</v>
      </c>
    </row>
    <row r="91" spans="1:5" ht="15">
      <c r="A91" s="29" t="s">
        <v>126</v>
      </c>
      <c r="B91" s="189">
        <v>1582.7500021571927</v>
      </c>
      <c r="C91" s="30">
        <f>B91/$B$94</f>
        <v>0.12944310239602375</v>
      </c>
      <c r="D91" s="189">
        <v>88291.96008065807</v>
      </c>
      <c r="E91" s="30">
        <f>B91/D91</f>
        <v>0.017926320819146958</v>
      </c>
    </row>
    <row r="92" spans="1:5" ht="15">
      <c r="A92" s="29" t="s">
        <v>127</v>
      </c>
      <c r="B92" s="189">
        <v>831.780001781706</v>
      </c>
      <c r="C92" s="30">
        <f>B92/$B$94</f>
        <v>0.06802602040426406</v>
      </c>
      <c r="D92" s="189">
        <v>31643.33004855397</v>
      </c>
      <c r="E92" s="30">
        <f>B92/D92</f>
        <v>0.026286108336430178</v>
      </c>
    </row>
    <row r="93" spans="1:5" ht="15">
      <c r="A93" s="29" t="s">
        <v>128</v>
      </c>
      <c r="B93" s="190">
        <v>9812.850002103138</v>
      </c>
      <c r="C93" s="30">
        <f>B93/$B$94</f>
        <v>0.8025308771997122</v>
      </c>
      <c r="D93" s="189">
        <v>10505.550003201359</v>
      </c>
      <c r="E93" s="30">
        <f>B93/D93</f>
        <v>0.9340634235344999</v>
      </c>
    </row>
    <row r="94" spans="1:5" ht="15">
      <c r="A94" s="185" t="s">
        <v>2</v>
      </c>
      <c r="B94" s="34">
        <v>12227.380006042036</v>
      </c>
      <c r="C94" s="33">
        <f>B94/$B$94</f>
        <v>1</v>
      </c>
      <c r="D94" s="34">
        <v>130440.8401324134</v>
      </c>
      <c r="E94" s="33">
        <f>B94/D94</f>
        <v>0.09373889338361935</v>
      </c>
    </row>
    <row r="95" spans="1:6" ht="15">
      <c r="A95" s="362" t="s">
        <v>28</v>
      </c>
      <c r="B95" s="362"/>
      <c r="C95" s="362"/>
      <c r="D95" s="362"/>
      <c r="E95" s="362"/>
      <c r="F95" s="362"/>
    </row>
    <row r="96" spans="1:6" ht="15">
      <c r="A96" s="362"/>
      <c r="B96" s="362"/>
      <c r="C96" s="362"/>
      <c r="D96" s="362"/>
      <c r="E96" s="362"/>
      <c r="F96" s="362"/>
    </row>
    <row r="98" spans="1:7" ht="15" customHeight="1">
      <c r="A98" s="395" t="s">
        <v>242</v>
      </c>
      <c r="B98" s="396"/>
      <c r="C98" s="396"/>
      <c r="D98" s="396"/>
      <c r="E98" s="396"/>
      <c r="F98" s="396"/>
      <c r="G98" s="40"/>
    </row>
    <row r="99" spans="1:7" ht="15">
      <c r="A99" s="396"/>
      <c r="B99" s="396"/>
      <c r="C99" s="396"/>
      <c r="D99" s="396"/>
      <c r="E99" s="396"/>
      <c r="F99" s="396"/>
      <c r="G99" s="40"/>
    </row>
    <row r="100" spans="1:6" ht="15">
      <c r="A100" s="396"/>
      <c r="B100" s="396"/>
      <c r="C100" s="396"/>
      <c r="D100" s="396"/>
      <c r="E100" s="396"/>
      <c r="F100" s="396"/>
    </row>
    <row r="101" spans="1:6" ht="15">
      <c r="A101" s="396"/>
      <c r="B101" s="396"/>
      <c r="C101" s="396"/>
      <c r="D101" s="396"/>
      <c r="E101" s="396"/>
      <c r="F101" s="396"/>
    </row>
    <row r="102" spans="1:6" ht="15">
      <c r="A102" s="396"/>
      <c r="B102" s="396"/>
      <c r="C102" s="396"/>
      <c r="D102" s="396"/>
      <c r="E102" s="396"/>
      <c r="F102" s="396"/>
    </row>
    <row r="104" ht="15">
      <c r="A104" s="1" t="s">
        <v>149</v>
      </c>
    </row>
    <row r="105" spans="1:5" ht="15">
      <c r="A105" s="4" t="s">
        <v>43</v>
      </c>
      <c r="B105" s="4" t="s">
        <v>29</v>
      </c>
      <c r="C105" s="4" t="s">
        <v>71</v>
      </c>
      <c r="D105" s="4" t="s">
        <v>30</v>
      </c>
      <c r="E105" s="4" t="s">
        <v>67</v>
      </c>
    </row>
    <row r="106" spans="1:5" ht="15">
      <c r="A106" s="29" t="s">
        <v>235</v>
      </c>
      <c r="B106" s="31">
        <v>43565.69999471798</v>
      </c>
      <c r="C106" s="30">
        <v>0.53</v>
      </c>
      <c r="D106" s="31">
        <v>44034.3799947717</v>
      </c>
      <c r="E106" s="30">
        <v>0.989</v>
      </c>
    </row>
    <row r="107" spans="1:5" ht="15">
      <c r="A107" s="29" t="s">
        <v>150</v>
      </c>
      <c r="B107" s="31">
        <v>12879.399993791852</v>
      </c>
      <c r="C107" s="30">
        <v>0.16</v>
      </c>
      <c r="D107" s="31">
        <v>12897.599993899143</v>
      </c>
      <c r="E107" s="30">
        <v>0.999</v>
      </c>
    </row>
    <row r="108" spans="1:5" ht="15">
      <c r="A108" s="29" t="s">
        <v>151</v>
      </c>
      <c r="B108" s="31">
        <v>4910.1000052972</v>
      </c>
      <c r="C108" s="30">
        <v>0.06</v>
      </c>
      <c r="D108" s="31">
        <v>60659.980015267065</v>
      </c>
      <c r="E108" s="30">
        <v>0.081</v>
      </c>
    </row>
    <row r="109" spans="1:5" ht="15">
      <c r="A109" s="29" t="s">
        <v>6</v>
      </c>
      <c r="B109" s="187">
        <v>21511.860012089142</v>
      </c>
      <c r="C109" s="30">
        <v>0.26</v>
      </c>
      <c r="D109" s="187">
        <v>395598.86013387586</v>
      </c>
      <c r="E109" s="30">
        <v>0.054</v>
      </c>
    </row>
    <row r="110" spans="1:5" ht="15">
      <c r="A110" s="185" t="s">
        <v>2</v>
      </c>
      <c r="B110" s="34">
        <v>82867.06000589617</v>
      </c>
      <c r="C110" s="33">
        <v>1</v>
      </c>
      <c r="D110" s="34">
        <v>513190.82013781375</v>
      </c>
      <c r="E110" s="33">
        <v>0.161</v>
      </c>
    </row>
    <row r="111" spans="1:6" ht="15">
      <c r="A111" s="362" t="s">
        <v>28</v>
      </c>
      <c r="B111" s="362"/>
      <c r="C111" s="362"/>
      <c r="D111" s="362"/>
      <c r="E111" s="362"/>
      <c r="F111" s="362"/>
    </row>
    <row r="112" spans="1:6" ht="15">
      <c r="A112" s="362"/>
      <c r="B112" s="362"/>
      <c r="C112" s="362"/>
      <c r="D112" s="362"/>
      <c r="E112" s="362"/>
      <c r="F112" s="362"/>
    </row>
    <row r="113" ht="15">
      <c r="A113" s="1"/>
    </row>
    <row r="114" ht="15">
      <c r="A114" s="1"/>
    </row>
    <row r="115" ht="15">
      <c r="A115" s="1"/>
    </row>
    <row r="117" spans="1:6" ht="15.75" customHeight="1">
      <c r="A117" s="396"/>
      <c r="B117" s="396"/>
      <c r="C117" s="396"/>
      <c r="D117" s="396"/>
      <c r="E117" s="396"/>
      <c r="F117" s="396"/>
    </row>
    <row r="118" spans="1:6" ht="15">
      <c r="A118" s="396"/>
      <c r="B118" s="396"/>
      <c r="C118" s="396"/>
      <c r="D118" s="396"/>
      <c r="E118" s="396"/>
      <c r="F118" s="396"/>
    </row>
    <row r="119" spans="1:6" ht="15">
      <c r="A119" s="396"/>
      <c r="B119" s="396"/>
      <c r="C119" s="396"/>
      <c r="D119" s="396"/>
      <c r="E119" s="396"/>
      <c r="F119" s="396"/>
    </row>
    <row r="120" spans="1:6" ht="15">
      <c r="A120" s="396"/>
      <c r="B120" s="396"/>
      <c r="C120" s="396"/>
      <c r="D120" s="396"/>
      <c r="E120" s="396"/>
      <c r="F120" s="396"/>
    </row>
    <row r="121" spans="1:6" ht="15">
      <c r="A121" s="39"/>
      <c r="B121" s="39"/>
      <c r="C121" s="39"/>
      <c r="D121" s="39"/>
      <c r="E121" s="39"/>
      <c r="F121" s="39"/>
    </row>
    <row r="122" spans="1:6" ht="15">
      <c r="A122" s="39"/>
      <c r="B122" s="39"/>
      <c r="C122" s="39"/>
      <c r="D122" s="39"/>
      <c r="E122" s="39"/>
      <c r="F122" s="39"/>
    </row>
  </sheetData>
  <sheetProtection/>
  <mergeCells count="12">
    <mergeCell ref="A111:F112"/>
    <mergeCell ref="A117:F120"/>
    <mergeCell ref="A29:F31"/>
    <mergeCell ref="A55:F56"/>
    <mergeCell ref="A79:F80"/>
    <mergeCell ref="A98:F102"/>
    <mergeCell ref="A26:F27"/>
    <mergeCell ref="A95:F96"/>
    <mergeCell ref="A5:F9"/>
    <mergeCell ref="A33:F39"/>
    <mergeCell ref="A61:F65"/>
    <mergeCell ref="A82:F87"/>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 Coquimbo, Información Censo 2007</oddHeader>
  </headerFooter>
  <rowBreaks count="2" manualBreakCount="2">
    <brk id="56" max="5" man="1"/>
    <brk id="112" max="5" man="1"/>
  </rowBreaks>
  <ignoredErrors>
    <ignoredError sqref="C25" formula="1"/>
  </ignoredErrors>
</worksheet>
</file>

<file path=xl/worksheets/sheet8.xml><?xml version="1.0" encoding="utf-8"?>
<worksheet xmlns="http://schemas.openxmlformats.org/spreadsheetml/2006/main" xmlns:r="http://schemas.openxmlformats.org/officeDocument/2006/relationships">
  <dimension ref="A1:G38"/>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68</v>
      </c>
    </row>
    <row r="2" ht="15.75" customHeight="1">
      <c r="A2" s="1"/>
    </row>
    <row r="3" ht="15.75" customHeight="1"/>
    <row r="4" spans="1:5" ht="21" customHeight="1">
      <c r="A4" s="403" t="s">
        <v>185</v>
      </c>
      <c r="B4" s="403"/>
      <c r="D4" s="403" t="s">
        <v>175</v>
      </c>
      <c r="E4" s="403"/>
    </row>
    <row r="5" spans="1:5" ht="15.75" customHeight="1">
      <c r="A5" s="401" t="s">
        <v>69</v>
      </c>
      <c r="B5" s="402"/>
      <c r="D5" s="401" t="s">
        <v>69</v>
      </c>
      <c r="E5" s="402"/>
    </row>
    <row r="6" spans="1:5" ht="15.75" customHeight="1">
      <c r="A6" s="397" t="s">
        <v>182</v>
      </c>
      <c r="B6" s="398"/>
      <c r="D6" s="397" t="s">
        <v>170</v>
      </c>
      <c r="E6" s="398"/>
    </row>
    <row r="7" spans="1:5" ht="15.75" customHeight="1">
      <c r="A7" s="397" t="s">
        <v>82</v>
      </c>
      <c r="B7" s="398"/>
      <c r="D7" s="397" t="s">
        <v>174</v>
      </c>
      <c r="E7" s="398"/>
    </row>
    <row r="8" spans="1:5" ht="15.75" customHeight="1">
      <c r="A8" s="397" t="s">
        <v>183</v>
      </c>
      <c r="B8" s="398"/>
      <c r="D8" s="397" t="s">
        <v>173</v>
      </c>
      <c r="E8" s="398"/>
    </row>
    <row r="9" spans="1:5" ht="15.75" customHeight="1">
      <c r="A9" s="397" t="s">
        <v>180</v>
      </c>
      <c r="B9" s="398"/>
      <c r="D9" s="397" t="s">
        <v>172</v>
      </c>
      <c r="E9" s="398"/>
    </row>
    <row r="10" spans="1:5" ht="15.75" customHeight="1">
      <c r="A10" s="397" t="s">
        <v>184</v>
      </c>
      <c r="B10" s="398"/>
      <c r="D10" s="397" t="s">
        <v>171</v>
      </c>
      <c r="E10" s="398"/>
    </row>
    <row r="11" spans="1:2" ht="15.75" customHeight="1">
      <c r="A11" s="397" t="s">
        <v>181</v>
      </c>
      <c r="B11" s="398"/>
    </row>
    <row r="12" spans="1:2" ht="15.75" customHeight="1">
      <c r="A12" s="229"/>
      <c r="B12" s="229"/>
    </row>
    <row r="13" ht="15.75" customHeight="1"/>
    <row r="14" spans="1:2" ht="21" customHeight="1">
      <c r="A14" s="399" t="s">
        <v>176</v>
      </c>
      <c r="B14" s="400"/>
    </row>
    <row r="15" spans="1:2" ht="15.75" customHeight="1">
      <c r="A15" s="401" t="s">
        <v>69</v>
      </c>
      <c r="B15" s="402"/>
    </row>
    <row r="16" spans="1:2" ht="15.75" customHeight="1">
      <c r="A16" s="397" t="s">
        <v>177</v>
      </c>
      <c r="B16" s="398"/>
    </row>
    <row r="17" spans="1:2" ht="15.75" customHeight="1">
      <c r="A17" s="397" t="s">
        <v>191</v>
      </c>
      <c r="B17" s="398"/>
    </row>
    <row r="18" spans="1:2" ht="15.75" customHeight="1">
      <c r="A18" s="397" t="s">
        <v>178</v>
      </c>
      <c r="B18" s="398"/>
    </row>
    <row r="19" spans="1:2" ht="15.75" customHeight="1">
      <c r="A19" s="397" t="s">
        <v>179</v>
      </c>
      <c r="B19" s="398"/>
    </row>
    <row r="20" spans="1:2" ht="15.75" customHeight="1">
      <c r="A20" s="229"/>
      <c r="B20" s="229"/>
    </row>
    <row r="21" spans="1:5" ht="15.75" customHeight="1">
      <c r="A21" s="363" t="s">
        <v>279</v>
      </c>
      <c r="B21" s="363"/>
      <c r="C21" s="363"/>
      <c r="D21" s="363"/>
      <c r="E21" s="363"/>
    </row>
    <row r="22" spans="1:5" ht="15.75" customHeight="1">
      <c r="A22" s="363"/>
      <c r="B22" s="363"/>
      <c r="C22" s="363"/>
      <c r="D22" s="363"/>
      <c r="E22" s="363"/>
    </row>
    <row r="23" spans="4:5" ht="15.75" customHeight="1">
      <c r="D23" s="230"/>
      <c r="E23" s="230"/>
    </row>
    <row r="24" spans="4:5" ht="15.75" customHeight="1">
      <c r="D24" s="230"/>
      <c r="E24" s="230"/>
    </row>
    <row r="25" spans="4:5" ht="15.75" customHeight="1">
      <c r="D25" s="230"/>
      <c r="E25" s="230"/>
    </row>
    <row r="26" spans="4:5" ht="15.75" customHeight="1">
      <c r="D26" s="230"/>
      <c r="E26" s="230"/>
    </row>
    <row r="27" spans="4:5" ht="15.75" customHeight="1">
      <c r="D27" s="230"/>
      <c r="E27" s="230"/>
    </row>
    <row r="28" spans="1:6" ht="15.75" customHeight="1">
      <c r="A28" s="363"/>
      <c r="B28" s="363"/>
      <c r="C28" s="363"/>
      <c r="D28" s="363"/>
      <c r="E28" s="363"/>
      <c r="F28" s="37"/>
    </row>
    <row r="29" spans="1:7" ht="15.75" customHeight="1">
      <c r="A29" s="363"/>
      <c r="B29" s="363"/>
      <c r="C29" s="363"/>
      <c r="D29" s="363"/>
      <c r="E29" s="363"/>
      <c r="F29" s="37"/>
      <c r="G29" s="122"/>
    </row>
    <row r="30" ht="15.75" customHeight="1">
      <c r="G30" s="122"/>
    </row>
    <row r="31" ht="15.75" customHeight="1">
      <c r="G31" s="122"/>
    </row>
    <row r="32" ht="15.75" customHeight="1">
      <c r="G32" s="122"/>
    </row>
    <row r="33" ht="15.75" customHeight="1">
      <c r="G33" s="122"/>
    </row>
    <row r="34" ht="15.75" customHeight="1">
      <c r="G34" s="122"/>
    </row>
    <row r="35" ht="15.75" customHeight="1">
      <c r="G35" s="122"/>
    </row>
    <row r="36" ht="15.75" customHeight="1">
      <c r="G36" s="122"/>
    </row>
    <row r="37" ht="15.75" customHeight="1">
      <c r="G37" s="122"/>
    </row>
    <row r="38" ht="15.75" customHeight="1">
      <c r="G38" s="122"/>
    </row>
  </sheetData>
  <sheetProtection/>
  <mergeCells count="23">
    <mergeCell ref="A5:B5"/>
    <mergeCell ref="A4:B4"/>
    <mergeCell ref="A6:B6"/>
    <mergeCell ref="A7:B7"/>
    <mergeCell ref="A8:B8"/>
    <mergeCell ref="D4:E4"/>
    <mergeCell ref="D5:E5"/>
    <mergeCell ref="D6:E6"/>
    <mergeCell ref="A9:B9"/>
    <mergeCell ref="A10:B10"/>
    <mergeCell ref="A11:B11"/>
    <mergeCell ref="D7:E7"/>
    <mergeCell ref="D8:E8"/>
    <mergeCell ref="D9:E9"/>
    <mergeCell ref="D10:E10"/>
    <mergeCell ref="A21:E22"/>
    <mergeCell ref="A28:E29"/>
    <mergeCell ref="A17:B17"/>
    <mergeCell ref="A18:B18"/>
    <mergeCell ref="A19:B19"/>
    <mergeCell ref="A14:B14"/>
    <mergeCell ref="A15:B15"/>
    <mergeCell ref="A16:B16"/>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Coquimbo</oddHeader>
  </headerFooter>
</worksheet>
</file>

<file path=xl/worksheets/sheet9.xml><?xml version="1.0" encoding="utf-8"?>
<worksheet xmlns="http://schemas.openxmlformats.org/spreadsheetml/2006/main" xmlns:r="http://schemas.openxmlformats.org/officeDocument/2006/relationships">
  <dimension ref="A1:G54"/>
  <sheetViews>
    <sheetView view="pageBreakPreview" zoomScale="60" zoomScalePageLayoutView="0" workbookViewId="0" topLeftCell="A1">
      <selection activeCell="A1" sqref="A1"/>
    </sheetView>
  </sheetViews>
  <sheetFormatPr defaultColWidth="11.421875" defaultRowHeight="21" customHeight="1"/>
  <cols>
    <col min="1" max="1" width="46.7109375" style="199" customWidth="1"/>
    <col min="2" max="2" width="24.421875" style="199" customWidth="1"/>
    <col min="3" max="3" width="9.28125" style="199" customWidth="1"/>
    <col min="4" max="4" width="36.140625" style="199" customWidth="1"/>
    <col min="5" max="5" width="20.421875" style="199" customWidth="1"/>
    <col min="6" max="6" width="21.00390625" style="199" customWidth="1"/>
    <col min="7" max="16384" width="11.421875" style="199" customWidth="1"/>
  </cols>
  <sheetData>
    <row r="1" ht="21" customHeight="1">
      <c r="A1" s="198" t="s">
        <v>64</v>
      </c>
    </row>
    <row r="2" spans="3:7" ht="21" customHeight="1">
      <c r="C2" s="198"/>
      <c r="D2" s="198"/>
      <c r="E2" s="198"/>
      <c r="F2" s="198"/>
      <c r="G2" s="198"/>
    </row>
    <row r="3" spans="1:7" ht="21" customHeight="1">
      <c r="A3" s="233" t="s">
        <v>7</v>
      </c>
      <c r="B3" s="233" t="s">
        <v>46</v>
      </c>
      <c r="C3" s="198"/>
      <c r="D3" s="233" t="s">
        <v>12</v>
      </c>
      <c r="E3" s="233" t="s">
        <v>48</v>
      </c>
      <c r="F3" s="233" t="s">
        <v>46</v>
      </c>
      <c r="G3" s="198"/>
    </row>
    <row r="4" spans="1:7" ht="21" customHeight="1">
      <c r="A4" s="200" t="s">
        <v>197</v>
      </c>
      <c r="B4" s="232" t="s">
        <v>80</v>
      </c>
      <c r="D4" s="200" t="s">
        <v>261</v>
      </c>
      <c r="E4" s="200" t="s">
        <v>82</v>
      </c>
      <c r="F4" s="232" t="s">
        <v>262</v>
      </c>
      <c r="G4" s="198"/>
    </row>
    <row r="5" spans="1:7" ht="21" customHeight="1">
      <c r="A5" s="200" t="s">
        <v>198</v>
      </c>
      <c r="B5" s="232" t="s">
        <v>93</v>
      </c>
      <c r="D5" s="200" t="s">
        <v>186</v>
      </c>
      <c r="E5" s="200" t="s">
        <v>183</v>
      </c>
      <c r="F5" s="232" t="s">
        <v>81</v>
      </c>
      <c r="G5" s="198"/>
    </row>
    <row r="6" spans="4:6" ht="21" customHeight="1">
      <c r="D6" s="200" t="s">
        <v>187</v>
      </c>
      <c r="E6" s="200" t="s">
        <v>180</v>
      </c>
      <c r="F6" s="232" t="s">
        <v>44</v>
      </c>
    </row>
    <row r="7" spans="1:6" ht="21" customHeight="1">
      <c r="A7" s="233" t="s">
        <v>8</v>
      </c>
      <c r="B7" s="233" t="s">
        <v>46</v>
      </c>
      <c r="D7" s="200" t="s">
        <v>263</v>
      </c>
      <c r="E7" s="200" t="s">
        <v>188</v>
      </c>
      <c r="F7" s="232" t="s">
        <v>47</v>
      </c>
    </row>
    <row r="8" spans="1:6" ht="21" customHeight="1">
      <c r="A8" s="201" t="s">
        <v>284</v>
      </c>
      <c r="B8" s="232" t="s">
        <v>47</v>
      </c>
      <c r="D8" s="200" t="s">
        <v>189</v>
      </c>
      <c r="E8" s="200" t="s">
        <v>181</v>
      </c>
      <c r="F8" s="232" t="s">
        <v>93</v>
      </c>
    </row>
    <row r="9" spans="1:6" ht="21" customHeight="1">
      <c r="A9" s="201" t="s">
        <v>285</v>
      </c>
      <c r="B9" s="232" t="s">
        <v>44</v>
      </c>
      <c r="D9" s="200" t="s">
        <v>190</v>
      </c>
      <c r="E9" s="200" t="s">
        <v>177</v>
      </c>
      <c r="F9" s="232" t="s">
        <v>248</v>
      </c>
    </row>
    <row r="10" spans="1:6" ht="21" customHeight="1">
      <c r="A10" s="201" t="s">
        <v>286</v>
      </c>
      <c r="B10" s="232" t="s">
        <v>44</v>
      </c>
      <c r="D10" s="200" t="s">
        <v>276</v>
      </c>
      <c r="E10" s="200" t="s">
        <v>191</v>
      </c>
      <c r="F10" s="232" t="s">
        <v>81</v>
      </c>
    </row>
    <row r="11" spans="1:6" ht="21" customHeight="1">
      <c r="A11" s="201" t="s">
        <v>287</v>
      </c>
      <c r="B11" s="232" t="s">
        <v>196</v>
      </c>
      <c r="D11" s="200" t="s">
        <v>192</v>
      </c>
      <c r="E11" s="200" t="s">
        <v>178</v>
      </c>
      <c r="F11" s="232" t="s">
        <v>81</v>
      </c>
    </row>
    <row r="12" spans="1:6" ht="21" customHeight="1">
      <c r="A12" s="201" t="s">
        <v>288</v>
      </c>
      <c r="B12" s="232" t="s">
        <v>289</v>
      </c>
      <c r="D12" s="200" t="s">
        <v>264</v>
      </c>
      <c r="E12" s="200" t="s">
        <v>179</v>
      </c>
      <c r="F12" s="232" t="s">
        <v>265</v>
      </c>
    </row>
    <row r="13" spans="1:6" ht="21" customHeight="1">
      <c r="A13" s="201" t="s">
        <v>290</v>
      </c>
      <c r="B13" s="232" t="s">
        <v>129</v>
      </c>
      <c r="D13" s="200" t="s">
        <v>249</v>
      </c>
      <c r="E13" s="200" t="s">
        <v>170</v>
      </c>
      <c r="F13" s="232" t="s">
        <v>81</v>
      </c>
    </row>
    <row r="14" spans="1:6" ht="21" customHeight="1">
      <c r="A14" s="201" t="s">
        <v>291</v>
      </c>
      <c r="B14" s="232" t="s">
        <v>49</v>
      </c>
      <c r="D14" s="200" t="s">
        <v>193</v>
      </c>
      <c r="E14" s="200" t="s">
        <v>174</v>
      </c>
      <c r="F14" s="232" t="s">
        <v>81</v>
      </c>
    </row>
    <row r="15" spans="1:6" ht="21" customHeight="1">
      <c r="A15" s="202"/>
      <c r="B15" s="202"/>
      <c r="D15" s="200" t="s">
        <v>266</v>
      </c>
      <c r="E15" s="200" t="s">
        <v>173</v>
      </c>
      <c r="F15" s="232" t="s">
        <v>129</v>
      </c>
    </row>
    <row r="16" spans="1:6" ht="21" customHeight="1">
      <c r="A16" s="404" t="s">
        <v>9</v>
      </c>
      <c r="B16" s="405"/>
      <c r="D16" s="200" t="s">
        <v>267</v>
      </c>
      <c r="E16" s="200" t="s">
        <v>172</v>
      </c>
      <c r="F16" s="232" t="s">
        <v>81</v>
      </c>
    </row>
    <row r="17" spans="1:6" ht="21" customHeight="1">
      <c r="A17" s="407" t="s">
        <v>292</v>
      </c>
      <c r="B17" s="408"/>
      <c r="D17" s="200" t="s">
        <v>194</v>
      </c>
      <c r="E17" s="200" t="s">
        <v>171</v>
      </c>
      <c r="F17" s="232" t="s">
        <v>47</v>
      </c>
    </row>
    <row r="18" spans="4:6" ht="21" customHeight="1">
      <c r="D18" s="200" t="s">
        <v>195</v>
      </c>
      <c r="E18" s="200" t="s">
        <v>182</v>
      </c>
      <c r="F18" s="232" t="s">
        <v>122</v>
      </c>
    </row>
    <row r="19" spans="1:6" ht="21" customHeight="1">
      <c r="A19" s="233" t="s">
        <v>10</v>
      </c>
      <c r="B19" s="233" t="s">
        <v>45</v>
      </c>
      <c r="D19" s="203"/>
      <c r="E19" s="203"/>
      <c r="F19" s="234"/>
    </row>
    <row r="20" spans="1:6" ht="21" customHeight="1">
      <c r="A20" s="200" t="s">
        <v>293</v>
      </c>
      <c r="B20" s="200" t="s">
        <v>168</v>
      </c>
      <c r="D20" s="202"/>
      <c r="E20" s="202"/>
      <c r="F20" s="202"/>
    </row>
    <row r="21" spans="1:6" ht="21" customHeight="1">
      <c r="A21" s="197" t="s">
        <v>356</v>
      </c>
      <c r="B21" s="200" t="s">
        <v>167</v>
      </c>
      <c r="D21" s="202"/>
      <c r="E21" s="202"/>
      <c r="F21" s="202"/>
    </row>
    <row r="22" spans="1:6" ht="21" customHeight="1">
      <c r="A22" s="200" t="s">
        <v>357</v>
      </c>
      <c r="B22" s="200" t="s">
        <v>169</v>
      </c>
      <c r="D22" s="202"/>
      <c r="E22" s="202"/>
      <c r="F22" s="202"/>
    </row>
    <row r="23" spans="1:6" ht="21" customHeight="1">
      <c r="A23" s="203"/>
      <c r="B23" s="203"/>
      <c r="D23" s="202"/>
      <c r="E23" s="202"/>
      <c r="F23" s="202"/>
    </row>
    <row r="24" spans="1:6" ht="21" customHeight="1">
      <c r="A24" s="406" t="s">
        <v>11</v>
      </c>
      <c r="B24" s="406"/>
      <c r="D24" s="202"/>
      <c r="E24" s="202"/>
      <c r="F24" s="202"/>
    </row>
    <row r="25" spans="1:6" ht="21" customHeight="1">
      <c r="A25" s="409" t="s">
        <v>294</v>
      </c>
      <c r="B25" s="409"/>
      <c r="D25" s="202"/>
      <c r="E25" s="202"/>
      <c r="F25" s="202"/>
    </row>
    <row r="26" spans="1:6" ht="21" customHeight="1">
      <c r="A26" s="410" t="s">
        <v>201</v>
      </c>
      <c r="B26" s="410"/>
      <c r="C26" s="410"/>
      <c r="D26" s="410"/>
      <c r="E26" s="410"/>
      <c r="F26" s="410"/>
    </row>
    <row r="27" spans="1:6" ht="21" customHeight="1">
      <c r="A27" s="410"/>
      <c r="B27" s="410"/>
      <c r="C27" s="410"/>
      <c r="D27" s="410"/>
      <c r="E27" s="410"/>
      <c r="F27" s="410"/>
    </row>
    <row r="54" spans="1:3" s="198" customFormat="1" ht="21" customHeight="1">
      <c r="A54" s="199"/>
      <c r="B54" s="199"/>
      <c r="C54" s="199"/>
    </row>
  </sheetData>
  <sheetProtection/>
  <mergeCells count="5">
    <mergeCell ref="A16:B16"/>
    <mergeCell ref="A24:B24"/>
    <mergeCell ref="A17:B17"/>
    <mergeCell ref="A25:B25"/>
    <mergeCell ref="A26:F27"/>
  </mergeCells>
  <printOptions horizontalCentered="1"/>
  <pageMargins left="0.5905511811023623" right="0.5905511811023623" top="0.5905511811023623" bottom="0.5905511811023623" header="0.31496062992125984" footer="0.31496062992125984"/>
  <pageSetup horizontalDpi="600" verticalDpi="600" orientation="landscape" scale="60" r:id="rId1"/>
  <headerFooter>
    <oddHeader>&amp;R&amp;12Región de Coquimbo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2019-09-27T18:26:59Z</cp:lastPrinted>
  <dcterms:created xsi:type="dcterms:W3CDTF">2013-06-10T19:00:49Z</dcterms:created>
  <dcterms:modified xsi:type="dcterms:W3CDTF">2019-09-27T18:27:27Z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