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activeTab="0"/>
  </bookViews>
  <sheets>
    <sheet name="Portada Ficha Regional" sheetId="1" r:id="rId1"/>
    <sheet name="Economía regional" sheetId="2" r:id="rId2"/>
    <sheet name="Aspectos GyD - Perfil productor" sheetId="3" r:id="rId3"/>
    <sheet name="Cultivos Información Anual" sheetId="4" r:id="rId4"/>
    <sheet name="Ganadería y Riego" sheetId="5" r:id="rId5"/>
    <sheet name="Exportaciones" sheetId="6" r:id="rId6"/>
    <sheet name="Cultivos Información Censal"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5"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productor'!$A$1:$I$38</definedName>
    <definedName name="_xlnm.Print_Area" localSheetId="8">'Autoridades'!$A$1:$F$35</definedName>
    <definedName name="_xlnm.Print_Area" localSheetId="3">'Cultivos Información Anual'!$A$1:$F$80</definedName>
    <definedName name="_xlnm.Print_Area" localSheetId="6">'Cultivos Información Censal'!$A$1:$F$113</definedName>
    <definedName name="_xlnm.Print_Area" localSheetId="7">'División Político-Adminisrativa'!$A$1:$E$28</definedName>
    <definedName name="_xlnm.Print_Area" localSheetId="1">'Economía regional'!$A$1:$I$85</definedName>
    <definedName name="_xlnm.Print_Area" localSheetId="5">'Exportaciones'!$B$1:$O$57</definedName>
    <definedName name="_xlnm.Print_Area" localSheetId="4">'Ganadería y Riego'!$A$1:$H$100</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5">OFFSET(#REF!,0,0,COUNTA(#REF!),COUNTA(#REF!))</definedName>
    <definedName name="rangotd">OFFSET(#REF!,0,0,COUNTA(#REF!),COUNTA(#REF!))</definedName>
    <definedName name="sin_transacciones" localSheetId="5">#REF!</definedName>
    <definedName name="sin_transacciones">#REF!</definedName>
  </definedNames>
  <calcPr fullCalcOnLoad="1"/>
</workbook>
</file>

<file path=xl/sharedStrings.xml><?xml version="1.0" encoding="utf-8"?>
<sst xmlns="http://schemas.openxmlformats.org/spreadsheetml/2006/main" count="684" uniqueCount="449">
  <si>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</si>
  <si>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</si>
  <si>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</si>
  <si>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</si>
  <si>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</si>
  <si>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</si>
  <si>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</si>
  <si>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</si>
  <si>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</si>
  <si>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</si>
  <si>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</si>
  <si>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</si>
  <si>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</si>
  <si>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</si>
  <si>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</si>
  <si>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</si>
  <si>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</si>
  <si>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</si>
  <si>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</si>
  <si>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</si>
  <si>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</si>
  <si>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</si>
  <si>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</si>
  <si>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</si>
  <si>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</si>
  <si>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</si>
  <si>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</si>
  <si>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</si>
  <si>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</si>
  <si>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</si>
  <si>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</si>
  <si>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</si>
  <si>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</si>
  <si>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</si>
  <si>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</si>
  <si>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</si>
  <si>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</si>
  <si>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</si>
  <si>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</si>
  <si>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</si>
  <si>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</si>
  <si>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</si>
  <si>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</si>
  <si>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</si>
  <si>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</si>
  <si>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RN</t>
  </si>
  <si>
    <t>Comuna</t>
  </si>
  <si>
    <t>PS</t>
  </si>
  <si>
    <t>Ovinos</t>
  </si>
  <si>
    <t>Conejos</t>
  </si>
  <si>
    <t>Caprinos</t>
  </si>
  <si>
    <t>Cerdos</t>
  </si>
  <si>
    <t>CULTIVOS</t>
  </si>
  <si>
    <t>GANADERÍA</t>
  </si>
  <si>
    <t>RIEGO</t>
  </si>
  <si>
    <t>Total Regado</t>
  </si>
  <si>
    <t>Superficie con riego por provincia y región por sistema de riego (ha)</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</si>
  <si>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</si>
  <si>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</si>
  <si>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</si>
  <si>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</si>
  <si>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</si>
  <si>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</si>
  <si>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</si>
  <si>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</si>
  <si>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</si>
  <si>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</si>
  <si>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</si>
  <si>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</si>
  <si>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</si>
  <si>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País</t>
  </si>
  <si>
    <t>Cereales</t>
  </si>
  <si>
    <t>Información anual</t>
  </si>
  <si>
    <t>Variedades tintas</t>
  </si>
  <si>
    <t>Variedades blancas</t>
  </si>
  <si>
    <t>Superficie regional vitivinícola por variedad</t>
  </si>
  <si>
    <t>PPD</t>
  </si>
  <si>
    <t>IND</t>
  </si>
  <si>
    <t>Bosque Natural por tipo Forestal, (ha)</t>
  </si>
  <si>
    <t>Esclerófilo</t>
  </si>
  <si>
    <t>Pinus radiata</t>
  </si>
  <si>
    <t>Caballares</t>
  </si>
  <si>
    <t>Información Anual</t>
  </si>
  <si>
    <t>Fuente: elaborado por ODEPA con antecedentes del INE.</t>
  </si>
  <si>
    <t>Año</t>
  </si>
  <si>
    <t>Beneficio de ganado bovino: en toneladas de carne en vara</t>
  </si>
  <si>
    <t>PDC</t>
  </si>
  <si>
    <t>Avena</t>
  </si>
  <si>
    <t>Tipo Forestal</t>
  </si>
  <si>
    <t>Cerezo</t>
  </si>
  <si>
    <t>Chinchillas</t>
  </si>
  <si>
    <t>Volumen de leche recibida en plantas: en millones de litros</t>
  </si>
  <si>
    <t>Chardonnay - Pinot Chardonnay</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</si>
  <si>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</si>
  <si>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</si>
  <si>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</si>
  <si>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</si>
  <si>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</si>
  <si>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</si>
  <si>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</si>
  <si>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</si>
  <si>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</si>
  <si>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</si>
  <si>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</si>
  <si>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</si>
  <si>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</si>
  <si>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</si>
  <si>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</si>
  <si>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</si>
  <si>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</si>
  <si>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</si>
  <si>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</si>
  <si>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</si>
  <si>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</si>
  <si>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</si>
  <si>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</si>
  <si>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13</t>
  </si>
  <si>
    <t>Papa</t>
  </si>
  <si>
    <t>Pino radiata</t>
  </si>
  <si>
    <t>Superficie regional forestal por especie</t>
  </si>
  <si>
    <t>Superficie regional del bosque nativo por especie y tipo</t>
  </si>
  <si>
    <t>Especie y tipo</t>
  </si>
  <si>
    <t>Siempreverde</t>
  </si>
  <si>
    <t>Coigüe-Raulí-Tepa</t>
  </si>
  <si>
    <t>Avellano</t>
  </si>
  <si>
    <t>Cranberry</t>
  </si>
  <si>
    <t>Pinot Noir - Pinot Negro</t>
  </si>
  <si>
    <t>Triticale</t>
  </si>
  <si>
    <t>Ciprés de la Cordillera</t>
  </si>
  <si>
    <t>Lenga</t>
  </si>
  <si>
    <t>Coihue-Raulí-Tepa</t>
  </si>
  <si>
    <t>Pinus ponderosa</t>
  </si>
  <si>
    <t>Roble-Raulí-Coihue</t>
  </si>
  <si>
    <t>Ciervos</t>
  </si>
  <si>
    <t>Jabalíes</t>
  </si>
  <si>
    <t>PRSD</t>
  </si>
  <si>
    <t>Región de los Lagos</t>
  </si>
  <si>
    <t>Huertas caseras</t>
  </si>
  <si>
    <t>Especies forestales</t>
  </si>
  <si>
    <t>Eucalipto nitens</t>
  </si>
  <si>
    <t>Eucalipto globulus</t>
  </si>
  <si>
    <t>Otras</t>
  </si>
  <si>
    <t>Mezclas forrajeras</t>
  </si>
  <si>
    <t>Ballica inglesa</t>
  </si>
  <si>
    <t>Ballicas</t>
  </si>
  <si>
    <t>Superficie regional forrajera por especie</t>
  </si>
  <si>
    <t>Superficie regional de leguminosas y tubérculos por especie</t>
  </si>
  <si>
    <t>Alerce</t>
  </si>
  <si>
    <t>Frambuesa</t>
  </si>
  <si>
    <t>Zarzaparrilla roja</t>
  </si>
  <si>
    <t>Ciprés de las Guaitecas</t>
  </si>
  <si>
    <t>Coihue de Magallanes</t>
  </si>
  <si>
    <t>Bovinos</t>
  </si>
  <si>
    <t>Osorno</t>
  </si>
  <si>
    <t>Llanquihue</t>
  </si>
  <si>
    <t>Palena</t>
  </si>
  <si>
    <t>Chiloé</t>
  </si>
  <si>
    <t>San Pablo</t>
  </si>
  <si>
    <t>San Juan de la Costa</t>
  </si>
  <si>
    <t>Puyehue</t>
  </si>
  <si>
    <t>Puerto Octay</t>
  </si>
  <si>
    <t>Purranque</t>
  </si>
  <si>
    <t>Río Negro</t>
  </si>
  <si>
    <t>Provincia: Osorno</t>
  </si>
  <si>
    <t>Provincia: Llanquihue</t>
  </si>
  <si>
    <t>Puerto Montt</t>
  </si>
  <si>
    <t>Puerto Varas</t>
  </si>
  <si>
    <t>Los Muermos</t>
  </si>
  <si>
    <t>Fresia</t>
  </si>
  <si>
    <t>Frutillar</t>
  </si>
  <si>
    <t>Cochamó</t>
  </si>
  <si>
    <t>Calbuco</t>
  </si>
  <si>
    <t>Maullín</t>
  </si>
  <si>
    <t>Provincia: Chiloé</t>
  </si>
  <si>
    <t>Castro</t>
  </si>
  <si>
    <t>Ancud</t>
  </si>
  <si>
    <t>Quemchi</t>
  </si>
  <si>
    <t>Dalcahue</t>
  </si>
  <si>
    <t>Curaco de Vélez</t>
  </si>
  <si>
    <t>Quinchao</t>
  </si>
  <si>
    <t>Puqueldón</t>
  </si>
  <si>
    <t>Chonchi</t>
  </si>
  <si>
    <t>Queilén</t>
  </si>
  <si>
    <t>Quellón</t>
  </si>
  <si>
    <t>Chaitén</t>
  </si>
  <si>
    <t>Hualaihué</t>
  </si>
  <si>
    <t>Futaleufú</t>
  </si>
  <si>
    <t>Provincia: Palena</t>
  </si>
  <si>
    <t>Gervoy Paredes Rojas</t>
  </si>
  <si>
    <t>Carlos Soto Sotomayor</t>
  </si>
  <si>
    <t>Rodrigo Guarda Barrientos</t>
  </si>
  <si>
    <t>Emilio González Burgos</t>
  </si>
  <si>
    <t>Jorge Westermeier Estrada</t>
  </si>
  <si>
    <t>Luis Curumilla Sotomayor</t>
  </si>
  <si>
    <t>Pedro Montecinos Montiel</t>
  </si>
  <si>
    <t>Cristián Ojeda Chiguay</t>
  </si>
  <si>
    <t xml:space="preserve">Jaime Bertín Valenzuela </t>
  </si>
  <si>
    <t>Carlos Schwalm Urzúa</t>
  </si>
  <si>
    <t>Bernardo Candia Henríquez</t>
  </si>
  <si>
    <t>Freddy Ibacache Muñoz</t>
  </si>
  <si>
    <t>de Los Lagos</t>
  </si>
  <si>
    <t>Los Lagos</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</si>
  <si>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</si>
  <si>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</si>
  <si>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</si>
  <si>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</si>
  <si>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</si>
  <si>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</si>
  <si>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</si>
  <si>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</si>
  <si>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</si>
  <si>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</si>
  <si>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</si>
  <si>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</si>
  <si>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</si>
  <si>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</si>
  <si>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</si>
  <si>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</si>
  <si>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</si>
  <si>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</si>
  <si>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</si>
  <si>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</si>
  <si>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</si>
  <si>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</si>
  <si>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</si>
  <si>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</si>
  <si>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</si>
  <si>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</si>
  <si>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</si>
  <si>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</si>
  <si>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</si>
  <si>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5</t>
  </si>
  <si>
    <t>6-7</t>
  </si>
  <si>
    <t>8-9</t>
  </si>
  <si>
    <t>14</t>
  </si>
  <si>
    <t>Alpacas</t>
  </si>
  <si>
    <t>Como se observa, la región es relativamente importante en la masa de ganado de jabalíes y de bovinos en relación al total del país, explicando el 17,3% y 27,9%, respectivamente. Sin embargo, destaca el ganado de ciervos, la que explica cerca del 47% en relación al país. Las existencias de ganado de la Región de los Lagos, según la información que consta en el Censo de 2007, se muestran a continuación:</t>
  </si>
  <si>
    <t>La Región de Los Lagos explica el 4,5% de la superficie nacional dedicada a rubros silvoagropecuarios (202.086 hectáreas), según el Censo Agropecuario y Forestal de 2007. Sus principales usos corresponden a plantaciones forestales, con el 44,3% de dicho total; plantas forrajeras, con 33,8%, y cereales, con 9,7%. Estos tres usos concentran el 87,8% de los suelos de cultivo de la región.</t>
  </si>
  <si>
    <r>
      <rPr>
        <b/>
        <sz val="12"/>
        <color indexed="8"/>
        <rFont val="Calibri"/>
        <family val="2"/>
      </rPr>
      <t xml:space="preserve">Plantaciones forestales: </t>
    </r>
    <r>
      <rPr>
        <sz val="12"/>
        <color indexed="8"/>
        <rFont val="Calibri"/>
        <family val="2"/>
      </rPr>
      <t>las principales especies corresponden a eucalipto nitens, eucalipto  globulus y pino radiata o insigne. Entre ellas representan el 90,8% de la superficie dedicada a plantaciones forestales en la región. El eucalipto se da fundamentalmente en las comunas de Fresia (provincia de Llanquihue) y Purranque y San Juan de la Costa (provincia de Osorno). Por su parte, las plantaciones de pino radiata se localizan en un 80% en la provincia de Osorno, fundamentalmente en las comunas de San Juan de la Costa y Río Negro. El detalle se puede observar en la tabla de superficie forestal regional por especie.</t>
    </r>
  </si>
  <si>
    <r>
      <t xml:space="preserve">Plantas forrajeras: </t>
    </r>
    <r>
      <rPr>
        <sz val="12"/>
        <color indexed="8"/>
        <rFont val="Calibri"/>
        <family val="2"/>
      </rPr>
      <t>el 59,7% de estos cultivos se desarrolla en la provincia de Osorno, mientras que otro 29,2% se ubica en la comuna de Llanquíhue. El detalle se puede ver en la tabla de superficie regional de forrajeras por especie.</t>
    </r>
  </si>
  <si>
    <r>
      <rPr>
        <b/>
        <sz val="12"/>
        <rFont val="Calibri"/>
        <family val="2"/>
      </rPr>
      <t xml:space="preserve">Leguminosas y tubérculos: </t>
    </r>
    <r>
      <rPr>
        <sz val="12"/>
        <rFont val="Calibri"/>
        <family val="2"/>
      </rPr>
      <t>el 15,8% del total nacional de estos cultivos se encuentra en la región de Los Lagos. Cabe destacar que casi el 100% de estos corresponde al cultivo de papa. En la región se cultiva el 20,7% de papa del país y destacan las provincias de Llanquihue y Chiloé como grandes productoras. El detalle se puede observar en la tabla de superficie regional de leguminosas y tubérculos por especie.</t>
    </r>
  </si>
  <si>
    <r>
      <t xml:space="preserve">Bosque nativo: </t>
    </r>
    <r>
      <rPr>
        <sz val="12"/>
        <color indexed="8"/>
        <rFont val="Calibri"/>
        <family val="2"/>
      </rPr>
      <t>en la región está presente el 20,3% de superficie de bosque nativo del país. Dentro de este total, cabe destacar, a nivel regional, el bosque nativo Siempreverde, ya que explica el 71,4% de esta superficie, y a nivel nacional el Alerce, debido a que el 92,1% de la superficie nacional de esta especie se encuentra en la Región de Los Lagos. El detalle se puede observar en la tabla de superficie de bosque nativo por especie y tipo.</t>
    </r>
  </si>
  <si>
    <t>Superficie regional por rubro silvoagropecuario</t>
  </si>
  <si>
    <t>Rubro</t>
  </si>
  <si>
    <t xml:space="preserve">Fuente: elaborado por Odepa con información de la encuesta de superficie sembrada de cultivos anuales, INE.
</t>
  </si>
  <si>
    <t>Raps</t>
  </si>
  <si>
    <t>Si bien en la región de Los Lagos predomina la existencia de explotaciones con un tamaño inferior a 20 ha, que concentran el 61,4% del total de las explotaciones, esto equivale únicamente al 3,63% del total de la superficie explotada. Caso contrario ocurre en explotaciones con más de 100 ha, donde el número de ellas representa el 10,8% del total de estas, pero inversamente explica el 87,04% de la superficie explotada. Por su parte, las explotaciones de 20 a 50 ha representan el 19,1% del total de explotaciones y el 4,68% de la superficie. Finalmente, explotaciones con 50 a 100 ha explican el 8,6% del total de estas y el 4,66% de la superficie.</t>
  </si>
  <si>
    <t>Liliana Yáñez Barrios</t>
  </si>
  <si>
    <t>Rabindranath Quinteros Lara</t>
  </si>
  <si>
    <t>Iván Moreira Barros</t>
  </si>
  <si>
    <t>Rubén Cárdenas Gómez</t>
  </si>
  <si>
    <t>Javier Hernández Hernández</t>
  </si>
  <si>
    <t>Alejandro Santana Tirachini</t>
  </si>
  <si>
    <t>Existencia de ganado ovino en explotaciones de 60 cabezas y más, según regiones seleccionadas</t>
  </si>
  <si>
    <t>Existencias de ganado ovino (número de cabezas)</t>
  </si>
  <si>
    <t>Particpación regional</t>
  </si>
  <si>
    <t>Existencia de ganado bovino en explotaciones de 10 cabezas y más, según regiones seleccionadas</t>
  </si>
  <si>
    <t>Existencias de ganado bovino (número de cabezas)</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</si>
  <si>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</si>
  <si>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</si>
  <si>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Fuente:1/elaborado por ODEPA con antecedentes proporcionados por las plantas lecheras.</t>
  </si>
  <si>
    <t>2/ elaborado por Odepa con antecedentes del INE</t>
  </si>
  <si>
    <t>Arándano americano</t>
  </si>
  <si>
    <t>Maqui</t>
  </si>
  <si>
    <t>Vides de Vinificación</t>
  </si>
  <si>
    <t>Superficie total con riego por provincia  (ha)</t>
  </si>
  <si>
    <t xml:space="preserve">Provincia </t>
  </si>
  <si>
    <t>Tendido</t>
  </si>
  <si>
    <t>Surco</t>
  </si>
  <si>
    <t>Aspersión tradicional</t>
  </si>
  <si>
    <t>Carrete o pivote</t>
  </si>
  <si>
    <t>Goteo o cinta</t>
  </si>
  <si>
    <t>Víctor Angulo</t>
  </si>
  <si>
    <t>Ramón Bahamonde</t>
  </si>
  <si>
    <t>Juan Eduardo Vera</t>
  </si>
  <si>
    <t>Fernando Oyarzún Macias</t>
  </si>
  <si>
    <t>Juan Hijerra Seron</t>
  </si>
  <si>
    <t>INDEPENDIENTE UDI</t>
  </si>
  <si>
    <t>Gustavo Lobos Marín</t>
  </si>
  <si>
    <t>María Ojeda Betancourt</t>
  </si>
  <si>
    <t>Héctor Barría Angulo</t>
  </si>
  <si>
    <t>Jimena Nuñez Morales</t>
  </si>
  <si>
    <t>Clara Lazcano Fernández</t>
  </si>
  <si>
    <t>Fernando Grandon Domke</t>
  </si>
  <si>
    <t>Ricardo Soto Said</t>
  </si>
  <si>
    <t>Claus Lindemannl</t>
  </si>
  <si>
    <t>Carlos Gomez Miranda</t>
  </si>
  <si>
    <t>IND CHILE VAMOS</t>
  </si>
  <si>
    <t>Marco Vargas Oyarzun</t>
  </si>
  <si>
    <t>ILC</t>
  </si>
  <si>
    <t>Washington Ulloa Villarroel</t>
  </si>
  <si>
    <t>Juan Soto Caucau</t>
  </si>
  <si>
    <t>ILE</t>
  </si>
  <si>
    <t>IND NUEVA MAYORÍA</t>
  </si>
  <si>
    <t>E. nitens</t>
  </si>
  <si>
    <t>E. globulus</t>
  </si>
  <si>
    <t>Pseudotsuga menziesii</t>
  </si>
  <si>
    <t>Atriplex spp</t>
  </si>
  <si>
    <t>Fuente: Instituto Forestal, Anuario Forestal 2016.</t>
  </si>
  <si>
    <t>Inventario de bosques plantados por especie acumulado a diciembre de 2015 (ha)</t>
  </si>
  <si>
    <t>Trigo Harinero</t>
  </si>
  <si>
    <t>Cebada Forrajera</t>
  </si>
  <si>
    <t>Otros Lupinos</t>
  </si>
  <si>
    <t>Urbano</t>
  </si>
  <si>
    <t>15</t>
  </si>
  <si>
    <t>Fuente: elaborado por Odepa a partir de información de la Subsecretaría de Desarrollo Regional y Administrativo (SUBDERE).</t>
  </si>
  <si>
    <t xml:space="preserve">La Región de Los Lagos (X), cuya capital es Puerto Montt, abarca una superficie de 48.583,6 kilómetros cuadrados, que representan el  6,4% del territorio nacional. Cifras del Censo 2017, indican que la población alcanza los 828.708 habitantes (409.400 hombres y 419.308 mujeres). El clima que presenta esta región es templado oceánico, con características relativamente homogéneas y ausencia de período seco. La vegetación está dada principalmente por el bosque lluvioso.
</t>
  </si>
  <si>
    <t xml:space="preserve">Mujeres/Hombres (%) </t>
  </si>
  <si>
    <t>H</t>
  </si>
  <si>
    <t>Fuente: Elaborado por Odepa con información del INE.</t>
  </si>
  <si>
    <t xml:space="preserve">Fidel Espinoza Sandoval </t>
  </si>
  <si>
    <t>Harry Jürgensen Rundshagen</t>
  </si>
  <si>
    <t>Emilia Nuyado Ancapichún</t>
  </si>
  <si>
    <t>Jenny Álvarez Vera</t>
  </si>
  <si>
    <t>Gabriel Ascencio Mansilla</t>
  </si>
  <si>
    <t xml:space="preserve">Alejandro Bernales Maldonado </t>
  </si>
  <si>
    <t>FA</t>
  </si>
  <si>
    <t>Carlos Kuschel Silva</t>
  </si>
  <si>
    <t>Harry Jürgensen</t>
  </si>
  <si>
    <t>Leticia Oyarce Kruger</t>
  </si>
  <si>
    <t>Héctor Bórquez Montecinos</t>
  </si>
  <si>
    <t>Daniel Lilayu Vivanco</t>
  </si>
  <si>
    <t>Osvaldo Oelckers Oelckers</t>
  </si>
  <si>
    <t>Vicente Barrientos Espinoza</t>
  </si>
  <si>
    <r>
      <t xml:space="preserve">PRODUCTO INTERNO BRUTO - PIB </t>
    </r>
    <r>
      <rPr>
        <b/>
        <sz val="10"/>
        <color indexed="8"/>
        <rFont val="Calibri"/>
        <family val="2"/>
      </rPr>
      <t xml:space="preserve"> (volumen a precios del año anterior encadenado, referencia 2013 (miles de millones de pesos encadenados)                                                                                          </t>
    </r>
  </si>
  <si>
    <t>Actividad</t>
  </si>
  <si>
    <t>Fuente: Elaborado por Odepa con información del Banco Central de Chile.</t>
  </si>
  <si>
    <t>Cebada Cervecera</t>
  </si>
  <si>
    <t>VII Censo Agropecuario y Forestal 2007, Encuesta de ovinos 2010,2013, 2015 y 2017</t>
  </si>
  <si>
    <t>VII Censo Agropecuario y Forestal 2007, Encuesta de bovinos 2013, 2015 y 2017</t>
  </si>
  <si>
    <t>Superficie regional frutal por especie (ha)</t>
  </si>
  <si>
    <t>Directora y Representante Legal</t>
  </si>
  <si>
    <t>María Emilia Undurraga Marimón</t>
  </si>
  <si>
    <t xml:space="preserve">ANTECEDENTES SOCIALES REGIONALES </t>
  </si>
  <si>
    <t>Regiones</t>
  </si>
  <si>
    <t>Arica y Parinacota</t>
  </si>
  <si>
    <t>Tarapacá</t>
  </si>
  <si>
    <t>Antofagasta</t>
  </si>
  <si>
    <t>Atacama</t>
  </si>
  <si>
    <t>Coquimbo</t>
  </si>
  <si>
    <t>Valparaíso</t>
  </si>
  <si>
    <t>Región Metropolitana</t>
  </si>
  <si>
    <t>O'Higgins</t>
  </si>
  <si>
    <t xml:space="preserve">Maule </t>
  </si>
  <si>
    <t>Ñuble</t>
  </si>
  <si>
    <t>Bíobío</t>
  </si>
  <si>
    <t>La Araucanía</t>
  </si>
  <si>
    <t>Los Ríos</t>
  </si>
  <si>
    <t>Aysén</t>
  </si>
  <si>
    <t>Magallanes</t>
  </si>
  <si>
    <t>Fuente: elaborado por Odepa con información de la encuesta Casen 2017, Ministerio de Desarrollo Rural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</si>
  <si>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</si>
  <si>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</si>
  <si>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</si>
  <si>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</si>
  <si>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</si>
  <si>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10</t>
  </si>
  <si>
    <t>11-12</t>
  </si>
  <si>
    <t>Ocupados agricultura, ganadería, silvicultura y pesca</t>
  </si>
  <si>
    <t>Total país ocupados</t>
  </si>
  <si>
    <t>Participación de la agricultura (A)/(B)</t>
  </si>
  <si>
    <t>Hombre</t>
  </si>
  <si>
    <t>Mujer</t>
  </si>
  <si>
    <t>Total (A)</t>
  </si>
  <si>
    <t>Total (B)</t>
  </si>
  <si>
    <t>Metropolitana</t>
  </si>
  <si>
    <t>Maule</t>
  </si>
  <si>
    <t>Biobío</t>
  </si>
  <si>
    <t>Fuente: INE, Series Trimestrales 2019</t>
  </si>
  <si>
    <t>Otras Actividades *</t>
  </si>
  <si>
    <t>*Otras actividades: pesca, industria de productos alimenticios, bebidad y tabacos, industria de la madera y muebles</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</si>
  <si>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</si>
  <si>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</si>
  <si>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</si>
  <si>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Región 2018/2019</t>
  </si>
  <si>
    <t>País 2018/2019</t>
  </si>
  <si>
    <t>Superficie regional de cultivos anuales por especie (ha)</t>
  </si>
  <si>
    <t>Marsanne</t>
  </si>
  <si>
    <t>Roussanne</t>
  </si>
  <si>
    <t>Fuente: Elaborado por Odepa con información del SAG,  catastro vitícola nacional 2017.</t>
  </si>
  <si>
    <t>Fuente: elaborado por ODEPA con antecedentes del INE. *  A partir del mes de octubre se une la información para las regiones de Los Ríos y Los Lagos por resguardo del secreto estadístico.</t>
  </si>
  <si>
    <t>2018*</t>
  </si>
  <si>
    <t>Región 2019</t>
  </si>
  <si>
    <t>Manzano rojo</t>
  </si>
  <si>
    <t>Nogal</t>
  </si>
  <si>
    <t>Fuente: elaborado por Odepa a partir de información del catastro frutícola para la Región de Los Lagos 2019; Odepa - Ciren.</t>
  </si>
  <si>
    <t>PIB Regional 2013</t>
  </si>
  <si>
    <t>Participación regional 2013</t>
  </si>
  <si>
    <t>PIB Regional 2016</t>
  </si>
  <si>
    <t>PIB Regional 2017</t>
  </si>
  <si>
    <t>Variación 2017/2016</t>
  </si>
  <si>
    <t>PIB País 2017</t>
  </si>
  <si>
    <t>Actualización septiembre de 2019</t>
  </si>
  <si>
    <t>Empleo regional trimestre movil May -Jul 2019</t>
  </si>
  <si>
    <t>Mes de julio 2019</t>
  </si>
  <si>
    <t xml:space="preserve">Coquimbo </t>
  </si>
  <si>
    <t>O´Higgins</t>
  </si>
  <si>
    <t>Total Regiones por actividad</t>
  </si>
  <si>
    <t>Fuente: Superintendencia de Bancos e Instituciones Financieras Chile, información financiera, productos.</t>
  </si>
  <si>
    <t>ene-ago</t>
  </si>
  <si>
    <t>Maderas en plaquitas</t>
  </si>
  <si>
    <t>Carne bovina</t>
  </si>
  <si>
    <t>Lácteos</t>
  </si>
  <si>
    <t>Fruta fresca</t>
  </si>
  <si>
    <t>Alimentos para animales</t>
  </si>
  <si>
    <t>Frutas procesadas</t>
  </si>
  <si>
    <t>Flores bulbos y musgos</t>
  </si>
  <si>
    <t>Otras carnes y subproductos</t>
  </si>
  <si>
    <t>Hortalizas procesadas</t>
  </si>
  <si>
    <t>Semillas siembra</t>
  </si>
  <si>
    <t>Vinos y alcoholes</t>
  </si>
  <si>
    <t>Maderas en bruto</t>
  </si>
  <si>
    <t>Maderas elaboradas</t>
  </si>
  <si>
    <t>Total regional</t>
  </si>
  <si>
    <t>18/19</t>
  </si>
  <si>
    <t>Kilo neto</t>
  </si>
  <si>
    <t>Madera en plaquitas o partículas, de Eucaliptus nitens</t>
  </si>
  <si>
    <t>Madera en plaquitas o partículas, de Eucaliptus globulus</t>
  </si>
  <si>
    <t>Los demás arándanos azules o blueberry, frescos (desde 2012)</t>
  </si>
  <si>
    <t>Las demás preparaciones de los tipos utilizados para la alimentación de los animales</t>
  </si>
  <si>
    <t>Preparaciones para la alimentación infantil acondicionadas para la venta al por menor con un contenido de solidos lacteos superior al 10% en peso</t>
  </si>
  <si>
    <t>Musgos secos, distintos de los usados para ramos y adornos y de los medicinales</t>
  </si>
  <si>
    <t>Las demás carnes bovinas deshuesadas congeladas (desde 2017 y hasta 2006)</t>
  </si>
  <si>
    <t>Las demás materias grasas de la leche</t>
  </si>
  <si>
    <t>Carne bovina los demás cortes (trozos) sin deshuesar, cuartos delanteros congeladas (desde 2017)</t>
  </si>
  <si>
    <t>Carne bovina los demás cortes (trozos) sin deshuesar, cuartos traseros congeladas (desde 2017)</t>
  </si>
  <si>
    <t>Carne bovina los demás cortes (trozos) sin deshuesar, congeladas (desde 2017</t>
  </si>
  <si>
    <t>Los demás arándanos, congelados, incluso con azúcar o edulcorante (desde 2012)</t>
  </si>
  <si>
    <t>Bulbos de tulipán en reposo vegetativo</t>
  </si>
  <si>
    <t>Los demás jugos de frutas y hortalizas, sin fermentar y sin adición de alcohol, incluso con azúcar u otro edulcorante (desde 2012)</t>
  </si>
  <si>
    <t>Carne bovina, posta, deshuesada congelada (desde 2017)</t>
  </si>
  <si>
    <t>Cueros y pieles enteras, en bruto, de bovinos y equinos de peso unitario &gt; a 16 kg</t>
  </si>
  <si>
    <t>Las demás frambuesas, congeladas, incluso con azúcar o edulcorante (desde 2012)</t>
  </si>
  <si>
    <t>Bulbos de lilium, en reposo vegetativo</t>
  </si>
  <si>
    <t>Las demás cerezas dulces frescas (desde 2012)</t>
  </si>
  <si>
    <t>Jugo de frambuesa, sin fermentar y sin adición de alcohol, incluso con azúcar u otro edulcorante (desde 2012)</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</si>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</sst>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0000"/>
    <numFmt numFmtId="185" formatCode="_-* #,##0.0\ _€_-;\-* #,##0.0\ _€_-;_-* &quot;-&quot;??\ _€_-;_-@_-"/>
    <numFmt numFmtId="186" formatCode="_-* #,##0\ _€_-;\-* #,##0\ _€_-;_-* &quot;-&quot;??\ _€_-;_-@_-"/>
    <numFmt numFmtId="187" formatCode="[$-10C0A]#,###,##0"/>
    <numFmt numFmtId="188" formatCode="[$-10409]#,##0;\-#,##0"/>
    <numFmt numFmtId="189" formatCode="_-* #,##0_-;\-* #,##0_-;_-* &quot;-&quot;??_-;_-@_-"/>
    <numFmt numFmtId="190" formatCode="_ * #,##0.0_ ;_ * \-#,##0.0_ ;_ * &quot;-&quot;_ ;_ @_ "/>
    <numFmt numFmtId="191" formatCode="_ * #,##0.0_ ;_ * \-#,##0.0_ ;_ * &quot;-&quot;?_ ;_ @_ "/>
    <numFmt numFmtId="192" formatCode="[$-10C0A]#,##0.0"/>
    <numFmt numFmtId="193" formatCode="_(* #,##0_);_(* \(#,##0\);_(* &quot;-&quot;_);_(@_)"/>
  </numFmts>
  <fonts count="11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0"/>
      <color indexed="8"/>
      <name val="Arial"/>
      <family val="2"/>
    </font>
    <font>
      <sz val="10"/>
      <color indexed="8"/>
      <name val="Arial"/>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0"/>
      <color theme="1"/>
      <name val="Arial"/>
      <family val="2"/>
    </font>
    <font>
      <sz val="10"/>
      <color theme="1"/>
      <name val="Arial"/>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3"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426">
    <xf numFmtId="0" fontId="0" fillId="0" borderId="0" xfId="0" applyFont="1" applyAlignment="1">
      <alignment/>
    </xf>
    <xf numFmtId="0" fontId="89" fillId="33" borderId="0" xfId="0" applyFont="1" applyFill="1" applyAlignment="1">
      <alignment vertical="center"/>
    </xf>
    <xf numFmtId="0" fontId="90" fillId="33" borderId="0" xfId="0" applyFont="1" applyFill="1" applyAlignment="1">
      <alignment vertical="center"/>
    </xf>
    <xf numFmtId="0" fontId="90" fillId="33" borderId="0" xfId="0" applyFont="1" applyFill="1" applyAlignment="1">
      <alignment horizontal="justify" vertical="center" wrapText="1"/>
    </xf>
    <xf numFmtId="0" fontId="89" fillId="33" borderId="10" xfId="0" applyFont="1" applyFill="1" applyBorder="1" applyAlignment="1">
      <alignment horizontal="center" vertical="center"/>
    </xf>
    <xf numFmtId="3" fontId="90" fillId="33" borderId="10" xfId="0" applyNumberFormat="1" applyFont="1" applyFill="1" applyBorder="1" applyAlignment="1">
      <alignment vertical="center"/>
    </xf>
    <xf numFmtId="180" fontId="90" fillId="33" borderId="10" xfId="62" applyNumberFormat="1" applyFont="1" applyFill="1" applyBorder="1" applyAlignment="1">
      <alignment vertical="center"/>
    </xf>
    <xf numFmtId="0" fontId="5" fillId="33" borderId="0" xfId="0" applyFont="1" applyFill="1" applyAlignment="1">
      <alignment horizontal="left" vertical="center"/>
    </xf>
    <xf numFmtId="0" fontId="91" fillId="33" borderId="0" xfId="0" applyFont="1" applyFill="1" applyAlignment="1">
      <alignment vertical="center"/>
    </xf>
    <xf numFmtId="0" fontId="92" fillId="33" borderId="0" xfId="0" applyFont="1" applyFill="1" applyAlignment="1">
      <alignment vertical="center"/>
    </xf>
    <xf numFmtId="0" fontId="93" fillId="33" borderId="0" xfId="0" applyFont="1" applyFill="1" applyAlignment="1">
      <alignment vertical="center"/>
    </xf>
    <xf numFmtId="0" fontId="40" fillId="33" borderId="0" xfId="0" applyFont="1" applyFill="1" applyAlignment="1">
      <alignment vertical="center"/>
    </xf>
    <xf numFmtId="0" fontId="40"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183" fontId="41" fillId="33" borderId="11" xfId="62"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2"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94"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center" vertical="center"/>
    </xf>
    <xf numFmtId="0" fontId="5" fillId="33" borderId="0" xfId="0" applyFont="1" applyFill="1" applyAlignment="1">
      <alignment vertical="center"/>
    </xf>
    <xf numFmtId="0" fontId="89" fillId="33" borderId="10" xfId="0" applyFont="1" applyFill="1" applyBorder="1" applyAlignment="1">
      <alignment horizontal="center" vertical="center" wrapText="1"/>
    </xf>
    <xf numFmtId="0" fontId="88" fillId="33" borderId="0" xfId="0" applyFont="1" applyFill="1" applyAlignment="1">
      <alignment/>
    </xf>
    <xf numFmtId="0" fontId="90" fillId="33" borderId="10" xfId="0" applyFont="1" applyFill="1" applyBorder="1" applyAlignment="1">
      <alignment vertical="center"/>
    </xf>
    <xf numFmtId="180" fontId="90" fillId="33" borderId="10" xfId="0" applyNumberFormat="1" applyFont="1" applyFill="1" applyBorder="1" applyAlignment="1">
      <alignment vertical="center"/>
    </xf>
    <xf numFmtId="181" fontId="90" fillId="33" borderId="10" xfId="0" applyNumberFormat="1" applyFont="1" applyFill="1" applyBorder="1" applyAlignment="1">
      <alignment vertical="center"/>
    </xf>
    <xf numFmtId="180" fontId="90" fillId="33" borderId="10" xfId="0" applyNumberFormat="1" applyFont="1" applyFill="1" applyBorder="1" applyAlignment="1">
      <alignment horizontal="right" vertical="center"/>
    </xf>
    <xf numFmtId="180" fontId="89" fillId="33" borderId="10" xfId="0" applyNumberFormat="1" applyFont="1" applyFill="1" applyBorder="1" applyAlignment="1">
      <alignment horizontal="center" vertical="center"/>
    </xf>
    <xf numFmtId="181" fontId="89" fillId="33" borderId="10" xfId="0" applyNumberFormat="1" applyFont="1" applyFill="1" applyBorder="1" applyAlignment="1">
      <alignment horizontal="center" vertical="center"/>
    </xf>
    <xf numFmtId="0" fontId="89" fillId="33" borderId="0" xfId="0" applyFont="1" applyFill="1" applyBorder="1" applyAlignment="1">
      <alignment horizontal="left" vertical="center" wrapText="1"/>
    </xf>
    <xf numFmtId="0" fontId="90" fillId="33" borderId="0" xfId="0" applyFont="1" applyFill="1" applyAlignment="1">
      <alignment vertical="center" wrapText="1"/>
    </xf>
    <xf numFmtId="0" fontId="89" fillId="33" borderId="0" xfId="0" applyFont="1" applyFill="1" applyAlignment="1">
      <alignment vertical="center" wrapText="1"/>
    </xf>
    <xf numFmtId="0" fontId="90" fillId="33" borderId="0" xfId="0" applyFont="1" applyFill="1" applyAlignment="1">
      <alignment horizontal="justify" vertical="center"/>
    </xf>
    <xf numFmtId="0" fontId="6" fillId="33" borderId="0" xfId="0" applyFont="1" applyFill="1" applyAlignment="1">
      <alignment vertical="center" wrapText="1"/>
    </xf>
    <xf numFmtId="0" fontId="89" fillId="33" borderId="0" xfId="0" applyFont="1" applyFill="1" applyBorder="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0" xfId="0" applyFont="1" applyFill="1" applyAlignment="1">
      <alignment horizontal="left" vertical="center"/>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180" fontId="96" fillId="33" borderId="10" xfId="0" applyNumberFormat="1" applyFont="1" applyFill="1" applyBorder="1" applyAlignment="1">
      <alignment vertical="center"/>
    </xf>
    <xf numFmtId="0" fontId="95" fillId="33" borderId="10" xfId="0" applyFont="1" applyFill="1" applyBorder="1" applyAlignment="1">
      <alignment horizontal="center" vertical="center"/>
    </xf>
    <xf numFmtId="179" fontId="46" fillId="33" borderId="0" xfId="51" applyFont="1" applyFill="1" applyBorder="1" applyAlignment="1">
      <alignment horizontal="left" vertical="center"/>
    </xf>
    <xf numFmtId="0" fontId="96" fillId="33" borderId="10" xfId="0" applyFont="1" applyFill="1" applyBorder="1" applyAlignment="1">
      <alignment vertical="center" wrapText="1"/>
    </xf>
    <xf numFmtId="0" fontId="96" fillId="33" borderId="10" xfId="0" applyFont="1" applyFill="1" applyBorder="1" applyAlignment="1">
      <alignment horizontal="left" vertical="center" wrapText="1"/>
    </xf>
    <xf numFmtId="0" fontId="95" fillId="33" borderId="10" xfId="0" applyFont="1" applyFill="1" applyBorder="1" applyAlignment="1">
      <alignment vertical="center"/>
    </xf>
    <xf numFmtId="0" fontId="89" fillId="33" borderId="0" xfId="0" applyFont="1" applyFill="1" applyAlignment="1">
      <alignment horizontal="center" vertical="center" wrapText="1"/>
    </xf>
    <xf numFmtId="0" fontId="89" fillId="33" borderId="0" xfId="0" applyFont="1" applyFill="1" applyAlignment="1">
      <alignment horizontal="left" vertical="center" wrapText="1"/>
    </xf>
    <xf numFmtId="0" fontId="97" fillId="33" borderId="0" xfId="0" applyFont="1" applyFill="1" applyAlignment="1">
      <alignment vertical="center" wrapText="1"/>
    </xf>
    <xf numFmtId="0" fontId="97" fillId="33" borderId="0" xfId="0" applyFont="1" applyFill="1" applyAlignment="1">
      <alignment wrapText="1"/>
    </xf>
    <xf numFmtId="0" fontId="98" fillId="33" borderId="0" xfId="0" applyFont="1" applyFill="1" applyAlignment="1">
      <alignment wrapText="1"/>
    </xf>
    <xf numFmtId="0" fontId="98" fillId="33" borderId="0" xfId="0" applyFont="1" applyFill="1" applyAlignment="1">
      <alignment vertical="center" wrapText="1"/>
    </xf>
    <xf numFmtId="0" fontId="99" fillId="33" borderId="0" xfId="0" applyFont="1" applyFill="1" applyAlignment="1">
      <alignment/>
    </xf>
    <xf numFmtId="0" fontId="100" fillId="33" borderId="0" xfId="0" applyFont="1" applyFill="1" applyAlignment="1">
      <alignment/>
    </xf>
    <xf numFmtId="0" fontId="0" fillId="33" borderId="0" xfId="0" applyFill="1" applyAlignment="1">
      <alignment/>
    </xf>
    <xf numFmtId="0" fontId="101" fillId="33" borderId="0" xfId="0" applyFont="1" applyFill="1" applyAlignment="1">
      <alignment horizontal="center"/>
    </xf>
    <xf numFmtId="17" fontId="101" fillId="33" borderId="0" xfId="0" applyNumberFormat="1" applyFont="1" applyFill="1" applyAlignment="1" quotePrefix="1">
      <alignment horizontal="center"/>
    </xf>
    <xf numFmtId="0" fontId="102" fillId="33" borderId="0" xfId="0" applyFont="1" applyFill="1" applyAlignment="1">
      <alignment horizontal="left" indent="15"/>
    </xf>
    <xf numFmtId="0" fontId="103" fillId="33" borderId="0" xfId="0" applyFont="1" applyFill="1" applyAlignment="1">
      <alignment horizontal="center"/>
    </xf>
    <xf numFmtId="0" fontId="104" fillId="33" borderId="0" xfId="0" applyFont="1" applyFill="1" applyAlignment="1">
      <alignment/>
    </xf>
    <xf numFmtId="0" fontId="99"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5"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1" fillId="33" borderId="0" xfId="0" applyFont="1" applyFill="1" applyBorder="1" applyAlignment="1">
      <alignment horizontal="center"/>
    </xf>
    <xf numFmtId="0" fontId="100" fillId="33" borderId="0" xfId="0" applyFont="1" applyFill="1" applyBorder="1" applyAlignment="1">
      <alignment vertical="top" wrapText="1"/>
    </xf>
    <xf numFmtId="0" fontId="10" fillId="33" borderId="0" xfId="0" applyFont="1" applyFill="1" applyBorder="1" applyAlignment="1">
      <alignment vertical="center"/>
    </xf>
    <xf numFmtId="0" fontId="100" fillId="33" borderId="0" xfId="0" applyFont="1" applyFill="1" applyBorder="1" applyAlignment="1">
      <alignment horizontal="center" vertical="top" wrapText="1"/>
    </xf>
    <xf numFmtId="0" fontId="106" fillId="33" borderId="0" xfId="0" applyFont="1" applyFill="1" applyBorder="1" applyAlignment="1">
      <alignment/>
    </xf>
    <xf numFmtId="0" fontId="107"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8"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9" fillId="33" borderId="0" xfId="0" applyFont="1" applyFill="1" applyBorder="1" applyAlignment="1">
      <alignment/>
    </xf>
    <xf numFmtId="0" fontId="100" fillId="33" borderId="0" xfId="0" applyFont="1" applyFill="1" applyBorder="1" applyAlignment="1">
      <alignment/>
    </xf>
    <xf numFmtId="0" fontId="107" fillId="33" borderId="0" xfId="0" applyFont="1" applyFill="1" applyBorder="1" applyAlignment="1">
      <alignment vertical="center"/>
    </xf>
    <xf numFmtId="49" fontId="79" fillId="33" borderId="18" xfId="46" applyNumberFormat="1" applyFill="1" applyBorder="1" applyAlignment="1" applyProtection="1">
      <alignment horizontal="center" vertical="center"/>
      <protection/>
    </xf>
    <xf numFmtId="49" fontId="79" fillId="33" borderId="20" xfId="46" applyNumberFormat="1" applyFill="1" applyBorder="1" applyAlignment="1" applyProtection="1">
      <alignment horizontal="center" vertical="center"/>
      <protection/>
    </xf>
    <xf numFmtId="49" fontId="79" fillId="33" borderId="10" xfId="46" applyNumberFormat="1" applyFill="1" applyBorder="1" applyAlignment="1" applyProtection="1">
      <alignment horizontal="center" vertical="center"/>
      <protection/>
    </xf>
    <xf numFmtId="49" fontId="90" fillId="33" borderId="0" xfId="0" applyNumberFormat="1" applyFont="1" applyFill="1" applyAlignment="1">
      <alignment vertical="center"/>
    </xf>
    <xf numFmtId="49" fontId="96" fillId="33" borderId="0" xfId="0" applyNumberFormat="1" applyFont="1" applyFill="1" applyAlignment="1">
      <alignment vertical="center"/>
    </xf>
    <xf numFmtId="49" fontId="93" fillId="33" borderId="0" xfId="0" applyNumberFormat="1" applyFont="1" applyFill="1" applyAlignment="1">
      <alignment vertical="center"/>
    </xf>
    <xf numFmtId="0" fontId="96" fillId="33" borderId="0" xfId="0" applyFont="1" applyFill="1" applyAlignment="1">
      <alignment vertical="center" wrapText="1"/>
    </xf>
    <xf numFmtId="0" fontId="89" fillId="33" borderId="0" xfId="0" applyFont="1" applyFill="1" applyBorder="1" applyAlignment="1">
      <alignment horizontal="left" vertical="center" wrapText="1"/>
    </xf>
    <xf numFmtId="0" fontId="89" fillId="33" borderId="0" xfId="0" applyFont="1" applyFill="1" applyBorder="1" applyAlignment="1">
      <alignment horizontal="left" vertical="center" wrapText="1"/>
    </xf>
    <xf numFmtId="0" fontId="95" fillId="33" borderId="0" xfId="0" applyFont="1" applyFill="1" applyAlignment="1">
      <alignment horizontal="left" vertical="center" wrapText="1"/>
    </xf>
    <xf numFmtId="181" fontId="95" fillId="33" borderId="10" xfId="0" applyNumberFormat="1" applyFont="1" applyFill="1" applyBorder="1" applyAlignment="1">
      <alignment vertical="center"/>
    </xf>
    <xf numFmtId="181" fontId="95" fillId="33" borderId="0" xfId="0" applyNumberFormat="1" applyFont="1" applyFill="1" applyBorder="1" applyAlignment="1">
      <alignment horizontal="left" vertical="center" wrapText="1"/>
    </xf>
    <xf numFmtId="181" fontId="96" fillId="33" borderId="10" xfId="0" applyNumberFormat="1" applyFont="1" applyFill="1" applyBorder="1" applyAlignment="1">
      <alignment horizontal="right" vertical="center"/>
    </xf>
    <xf numFmtId="0" fontId="93" fillId="33" borderId="0" xfId="0" applyFont="1" applyFill="1" applyAlignment="1">
      <alignment horizontal="center"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4" fillId="33" borderId="0" xfId="59" applyFont="1" applyFill="1">
      <alignment/>
      <protection/>
    </xf>
    <xf numFmtId="184"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9" fontId="59" fillId="33" borderId="17" xfId="62" applyFont="1" applyFill="1" applyBorder="1" applyAlignment="1">
      <alignment horizontal="center" vertical="center"/>
    </xf>
    <xf numFmtId="9" fontId="59" fillId="33" borderId="17" xfId="63" applyFont="1" applyFill="1" applyBorder="1" applyAlignment="1">
      <alignment horizontal="center" vertical="center"/>
    </xf>
    <xf numFmtId="9" fontId="60" fillId="33" borderId="18" xfId="63" applyFont="1" applyFill="1" applyBorder="1" applyAlignment="1">
      <alignment horizontal="center" vertical="center"/>
    </xf>
    <xf numFmtId="0" fontId="61" fillId="33" borderId="0" xfId="59" applyFont="1" applyFill="1">
      <alignment/>
      <protection/>
    </xf>
    <xf numFmtId="3" fontId="90" fillId="33" borderId="23" xfId="0" applyNumberFormat="1" applyFont="1" applyFill="1" applyBorder="1" applyAlignment="1">
      <alignment horizontal="right" vertical="center"/>
    </xf>
    <xf numFmtId="180" fontId="90" fillId="33" borderId="23" xfId="62" applyNumberFormat="1" applyFont="1" applyFill="1" applyBorder="1" applyAlignment="1">
      <alignment horizontal="right" vertical="center"/>
    </xf>
    <xf numFmtId="3" fontId="90" fillId="33" borderId="24" xfId="0" applyNumberFormat="1" applyFont="1" applyFill="1" applyBorder="1" applyAlignment="1">
      <alignment horizontal="right" vertical="center"/>
    </xf>
    <xf numFmtId="180" fontId="90" fillId="33" borderId="24" xfId="62" applyNumberFormat="1" applyFont="1" applyFill="1" applyBorder="1" applyAlignment="1">
      <alignment horizontal="right" vertical="center"/>
    </xf>
    <xf numFmtId="3" fontId="89" fillId="33" borderId="24" xfId="0" applyNumberFormat="1" applyFont="1" applyFill="1" applyBorder="1" applyAlignment="1">
      <alignment horizontal="right" vertical="center"/>
    </xf>
    <xf numFmtId="180" fontId="89" fillId="33" borderId="24" xfId="62" applyNumberFormat="1" applyFont="1" applyFill="1" applyBorder="1" applyAlignment="1">
      <alignment horizontal="right" vertical="center"/>
    </xf>
    <xf numFmtId="3" fontId="90" fillId="33" borderId="21" xfId="0" applyNumberFormat="1" applyFont="1" applyFill="1" applyBorder="1" applyAlignment="1">
      <alignment horizontal="right" vertical="center"/>
    </xf>
    <xf numFmtId="180" fontId="90" fillId="33" borderId="21" xfId="62" applyNumberFormat="1" applyFont="1" applyFill="1" applyBorder="1" applyAlignment="1">
      <alignment horizontal="right"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89" fillId="33" borderId="10" xfId="0" applyFont="1" applyFill="1" applyBorder="1" applyAlignment="1">
      <alignment horizontal="center" vertical="center"/>
    </xf>
    <xf numFmtId="0" fontId="90" fillId="33" borderId="10" xfId="0" applyFont="1" applyFill="1" applyBorder="1" applyAlignment="1">
      <alignment horizontal="left" vertical="center" wrapText="1"/>
    </xf>
    <xf numFmtId="0" fontId="89" fillId="33" borderId="10" xfId="0" applyFont="1" applyFill="1" applyBorder="1" applyAlignment="1">
      <alignment vertical="center"/>
    </xf>
    <xf numFmtId="181" fontId="89" fillId="33" borderId="10" xfId="0" applyNumberFormat="1" applyFont="1" applyFill="1" applyBorder="1" applyAlignment="1">
      <alignment vertical="center"/>
    </xf>
    <xf numFmtId="181" fontId="90" fillId="33" borderId="10" xfId="0" applyNumberFormat="1" applyFont="1" applyFill="1" applyBorder="1" applyAlignment="1">
      <alignment horizontal="right" vertical="center"/>
    </xf>
    <xf numFmtId="181" fontId="89"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95" fillId="33" borderId="0" xfId="0" applyFont="1" applyFill="1" applyAlignment="1">
      <alignment vertical="center" wrapText="1"/>
    </xf>
    <xf numFmtId="186" fontId="90" fillId="33" borderId="10" xfId="49" applyNumberFormat="1" applyFont="1" applyFill="1" applyBorder="1" applyAlignment="1">
      <alignment vertical="center"/>
    </xf>
    <xf numFmtId="181" fontId="95" fillId="33" borderId="10" xfId="0" applyNumberFormat="1"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0" fillId="33" borderId="0" xfId="0" applyFont="1" applyFill="1" applyAlignment="1">
      <alignment/>
    </xf>
    <xf numFmtId="0" fontId="66" fillId="33" borderId="10" xfId="0" applyFont="1" applyFill="1" applyBorder="1" applyAlignment="1">
      <alignment horizontal="lef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0" fillId="0" borderId="10" xfId="0" applyFont="1" applyBorder="1" applyAlignment="1" applyProtection="1">
      <alignment horizontal="left" vertical="top" wrapText="1" readingOrder="1"/>
      <protection locked="0"/>
    </xf>
    <xf numFmtId="188" fontId="41"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8" fontId="40" fillId="0" borderId="26" xfId="0" applyNumberFormat="1" applyFont="1" applyBorder="1" applyAlignment="1" applyProtection="1">
      <alignment horizontal="right" vertical="top" wrapText="1" readingOrder="1"/>
      <protection locked="0"/>
    </xf>
    <xf numFmtId="188" fontId="40" fillId="0" borderId="24" xfId="0" applyNumberFormat="1" applyFont="1" applyBorder="1" applyAlignment="1" applyProtection="1">
      <alignment horizontal="right" vertical="top" wrapText="1" readingOrder="1"/>
      <protection locked="0"/>
    </xf>
    <xf numFmtId="188" fontId="40" fillId="0" borderId="0" xfId="0" applyNumberFormat="1" applyFont="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0" fillId="33" borderId="10" xfId="0" applyFont="1" applyFill="1" applyBorder="1" applyAlignment="1">
      <alignment horizontal="left"/>
    </xf>
    <xf numFmtId="3" fontId="41" fillId="33" borderId="10" xfId="0" applyNumberFormat="1" applyFont="1" applyFill="1" applyBorder="1" applyAlignment="1">
      <alignment horizontal="right"/>
    </xf>
    <xf numFmtId="3" fontId="40" fillId="33" borderId="10" xfId="0" applyNumberFormat="1" applyFont="1" applyFill="1" applyBorder="1" applyAlignment="1">
      <alignment horizontal="right"/>
    </xf>
    <xf numFmtId="3" fontId="40" fillId="33" borderId="24" xfId="0" applyNumberFormat="1" applyFont="1" applyFill="1" applyBorder="1" applyAlignment="1">
      <alignment horizontal="right"/>
    </xf>
    <xf numFmtId="0" fontId="93" fillId="33" borderId="0" xfId="0" applyFont="1" applyFill="1" applyAlignment="1">
      <alignment horizontal="center" vertical="center" wrapText="1"/>
    </xf>
    <xf numFmtId="0" fontId="95" fillId="33" borderId="0" xfId="0" applyFont="1" applyFill="1" applyBorder="1" applyAlignment="1">
      <alignment horizontal="left" vertical="center" wrapText="1"/>
    </xf>
    <xf numFmtId="0" fontId="96" fillId="33" borderId="0" xfId="0" applyFont="1" applyFill="1" applyAlignment="1">
      <alignment horizontal="justify" vertical="center" wrapText="1"/>
    </xf>
    <xf numFmtId="3" fontId="93" fillId="33" borderId="0" xfId="0" applyNumberFormat="1" applyFont="1" applyFill="1" applyAlignment="1">
      <alignment vertical="center"/>
    </xf>
    <xf numFmtId="189" fontId="93" fillId="33" borderId="0" xfId="0" applyNumberFormat="1" applyFont="1" applyFill="1" applyAlignment="1">
      <alignment vertical="center"/>
    </xf>
    <xf numFmtId="180" fontId="93" fillId="33" borderId="0" xfId="0" applyNumberFormat="1" applyFont="1" applyFill="1" applyAlignment="1">
      <alignment vertical="center"/>
    </xf>
    <xf numFmtId="3" fontId="93" fillId="33" borderId="0" xfId="0" applyNumberFormat="1" applyFont="1" applyFill="1" applyAlignment="1">
      <alignment horizontal="center" vertical="center" wrapText="1"/>
    </xf>
    <xf numFmtId="180" fontId="93" fillId="33" borderId="0" xfId="0" applyNumberFormat="1" applyFont="1" applyFill="1" applyAlignment="1">
      <alignment horizontal="center" vertical="center" wrapText="1"/>
    </xf>
    <xf numFmtId="0" fontId="95" fillId="33" borderId="0" xfId="0" applyFont="1" applyFill="1" applyBorder="1" applyAlignment="1">
      <alignment horizontal="center" vertical="center" wrapText="1"/>
    </xf>
    <xf numFmtId="183" fontId="96" fillId="33" borderId="0" xfId="0" applyNumberFormat="1" applyFont="1" applyFill="1" applyBorder="1" applyAlignment="1">
      <alignment vertical="center"/>
    </xf>
    <xf numFmtId="180" fontId="96" fillId="33" borderId="0" xfId="0" applyNumberFormat="1" applyFont="1" applyFill="1" applyBorder="1" applyAlignment="1">
      <alignment vertical="center"/>
    </xf>
    <xf numFmtId="183" fontId="95" fillId="33" borderId="0" xfId="0" applyNumberFormat="1" applyFont="1" applyFill="1" applyBorder="1" applyAlignment="1">
      <alignment horizontal="center" vertical="center"/>
    </xf>
    <xf numFmtId="180" fontId="95" fillId="33" borderId="0" xfId="0" applyNumberFormat="1" applyFont="1" applyFill="1" applyBorder="1" applyAlignment="1">
      <alignment horizontal="center" vertical="center"/>
    </xf>
    <xf numFmtId="0" fontId="46" fillId="33" borderId="10" xfId="0" applyFont="1" applyFill="1" applyBorder="1" applyAlignment="1">
      <alignment horizontal="left" vertical="center"/>
    </xf>
    <xf numFmtId="180" fontId="0" fillId="33" borderId="10" xfId="62" applyNumberFormat="1" applyFont="1" applyFill="1" applyBorder="1" applyAlignment="1">
      <alignment/>
    </xf>
    <xf numFmtId="180" fontId="88" fillId="33" borderId="10" xfId="62" applyNumberFormat="1" applyFont="1" applyFill="1" applyBorder="1" applyAlignment="1">
      <alignment/>
    </xf>
    <xf numFmtId="186" fontId="0" fillId="0" borderId="0" xfId="49" applyNumberFormat="1" applyFont="1" applyAlignment="1">
      <alignment/>
    </xf>
    <xf numFmtId="3" fontId="96" fillId="33" borderId="10" xfId="0" applyNumberFormat="1" applyFont="1" applyFill="1" applyBorder="1" applyAlignment="1">
      <alignment vertical="center"/>
    </xf>
    <xf numFmtId="3" fontId="96" fillId="33" borderId="10" xfId="0" applyNumberFormat="1" applyFont="1" applyFill="1" applyBorder="1" applyAlignment="1">
      <alignment horizontal="right" vertical="center"/>
    </xf>
    <xf numFmtId="0" fontId="96" fillId="33" borderId="0" xfId="0" applyFont="1" applyFill="1" applyBorder="1" applyAlignment="1">
      <alignment horizontal="left" vertical="center" wrapText="1"/>
    </xf>
    <xf numFmtId="0" fontId="0" fillId="0" borderId="0" xfId="0" applyFont="1" applyAlignment="1">
      <alignment/>
    </xf>
    <xf numFmtId="186" fontId="0" fillId="0" borderId="0" xfId="49" applyNumberFormat="1" applyFont="1" applyAlignment="1">
      <alignment/>
    </xf>
    <xf numFmtId="183" fontId="96" fillId="33" borderId="10" xfId="0" applyNumberFormat="1" applyFont="1" applyFill="1" applyBorder="1" applyAlignment="1">
      <alignment horizontal="right" vertical="center"/>
    </xf>
    <xf numFmtId="180" fontId="96" fillId="33" borderId="10" xfId="62" applyNumberFormat="1" applyFont="1" applyFill="1" applyBorder="1" applyAlignment="1">
      <alignment horizontal="right" vertical="center"/>
    </xf>
    <xf numFmtId="180" fontId="96" fillId="33" borderId="10" xfId="62" applyNumberFormat="1" applyFont="1" applyFill="1" applyBorder="1" applyAlignment="1">
      <alignment horizontal="right" vertical="center" wrapText="1"/>
    </xf>
    <xf numFmtId="180" fontId="96" fillId="33" borderId="0" xfId="62" applyNumberFormat="1" applyFont="1" applyFill="1" applyBorder="1" applyAlignment="1">
      <alignment vertical="center"/>
    </xf>
    <xf numFmtId="0" fontId="89" fillId="33" borderId="10" xfId="0" applyFont="1" applyFill="1" applyBorder="1" applyAlignment="1">
      <alignment horizontal="center" vertical="center"/>
    </xf>
    <xf numFmtId="189" fontId="90" fillId="33" borderId="10" xfId="49" applyNumberFormat="1" applyFont="1" applyFill="1" applyBorder="1" applyAlignment="1">
      <alignment vertical="center"/>
    </xf>
    <xf numFmtId="0" fontId="90" fillId="33" borderId="0" xfId="0" applyFont="1" applyFill="1" applyBorder="1" applyAlignment="1">
      <alignment vertical="center"/>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0" fillId="33" borderId="0" xfId="0" applyFont="1" applyFill="1" applyBorder="1" applyAlignment="1">
      <alignment vertical="center" wrapText="1"/>
    </xf>
    <xf numFmtId="0" fontId="88" fillId="0" borderId="0" xfId="0" applyFont="1" applyBorder="1" applyAlignment="1">
      <alignment horizontal="center" vertical="center" wrapText="1"/>
    </xf>
    <xf numFmtId="3" fontId="0" fillId="0" borderId="0" xfId="0" applyNumberFormat="1" applyBorder="1" applyAlignment="1">
      <alignment/>
    </xf>
    <xf numFmtId="180" fontId="0" fillId="0" borderId="0" xfId="62" applyNumberFormat="1" applyFont="1" applyBorder="1" applyAlignment="1">
      <alignment/>
    </xf>
    <xf numFmtId="0" fontId="95" fillId="0" borderId="10" xfId="0" applyFont="1" applyFill="1" applyBorder="1" applyAlignment="1">
      <alignment vertical="center"/>
    </xf>
    <xf numFmtId="180" fontId="95" fillId="33" borderId="10" xfId="62" applyNumberFormat="1" applyFont="1" applyFill="1" applyBorder="1" applyAlignment="1">
      <alignment vertical="center"/>
    </xf>
    <xf numFmtId="180" fontId="96" fillId="33" borderId="10" xfId="62" applyNumberFormat="1" applyFont="1" applyFill="1" applyBorder="1" applyAlignment="1">
      <alignment vertical="center"/>
    </xf>
    <xf numFmtId="0" fontId="112" fillId="0" borderId="25" xfId="0" applyFont="1" applyBorder="1" applyAlignment="1">
      <alignment/>
    </xf>
    <xf numFmtId="0" fontId="113" fillId="0" borderId="0" xfId="0" applyFont="1" applyBorder="1" applyAlignment="1">
      <alignment/>
    </xf>
    <xf numFmtId="180" fontId="113" fillId="0" borderId="0" xfId="62" applyNumberFormat="1" applyFont="1" applyBorder="1" applyAlignment="1">
      <alignment/>
    </xf>
    <xf numFmtId="181" fontId="96" fillId="33" borderId="0" xfId="0" applyNumberFormat="1" applyFont="1" applyFill="1" applyBorder="1" applyAlignment="1">
      <alignment vertical="center"/>
    </xf>
    <xf numFmtId="180" fontId="96" fillId="33" borderId="0" xfId="62" applyNumberFormat="1" applyFont="1" applyFill="1" applyBorder="1" applyAlignment="1">
      <alignment horizontal="right" vertical="center" wrapText="1"/>
    </xf>
    <xf numFmtId="188" fontId="41" fillId="33" borderId="10" xfId="0" applyNumberFormat="1" applyFont="1" applyFill="1" applyBorder="1" applyAlignment="1">
      <alignment horizontal="right"/>
    </xf>
    <xf numFmtId="188" fontId="40" fillId="33" borderId="24" xfId="0" applyNumberFormat="1" applyFont="1" applyFill="1" applyBorder="1" applyAlignment="1">
      <alignment horizontal="right"/>
    </xf>
    <xf numFmtId="180" fontId="95" fillId="33" borderId="10" xfId="0" applyNumberFormat="1" applyFont="1" applyFill="1" applyBorder="1" applyAlignment="1">
      <alignment vertical="center"/>
    </xf>
    <xf numFmtId="0" fontId="97" fillId="33" borderId="0" xfId="0" applyFont="1" applyFill="1" applyAlignment="1">
      <alignment horizontal="center" wrapText="1"/>
    </xf>
    <xf numFmtId="0" fontId="101" fillId="33" borderId="0" xfId="0" applyFont="1" applyFill="1" applyAlignment="1">
      <alignment vertical="center"/>
    </xf>
    <xf numFmtId="0" fontId="97" fillId="33" borderId="0" xfId="0" applyFont="1" applyFill="1" applyAlignment="1">
      <alignment horizontal="center" vertical="center" wrapText="1"/>
    </xf>
    <xf numFmtId="41" fontId="88" fillId="0" borderId="23" xfId="0" applyNumberFormat="1" applyFont="1" applyBorder="1" applyAlignment="1">
      <alignment horizontal="center"/>
    </xf>
    <xf numFmtId="41" fontId="88" fillId="0" borderId="21" xfId="0" applyNumberFormat="1" applyFont="1" applyBorder="1" applyAlignment="1">
      <alignment horizontal="center"/>
    </xf>
    <xf numFmtId="41" fontId="88" fillId="0" borderId="18" xfId="0" applyNumberFormat="1" applyFont="1" applyBorder="1" applyAlignment="1">
      <alignment horizontal="center"/>
    </xf>
    <xf numFmtId="41" fontId="88"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7" fillId="0" borderId="0" xfId="0" applyFont="1" applyFill="1" applyAlignment="1">
      <alignment wrapText="1"/>
    </xf>
    <xf numFmtId="0" fontId="0" fillId="0" borderId="0" xfId="0" applyAlignment="1">
      <alignment vertical="center"/>
    </xf>
    <xf numFmtId="0" fontId="0" fillId="0" borderId="0" xfId="0" applyAlignment="1">
      <alignment horizont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89" fillId="33" borderId="10" xfId="0" applyNumberFormat="1" applyFont="1" applyFill="1" applyBorder="1" applyAlignment="1">
      <alignment horizontal="right" vertical="center"/>
    </xf>
    <xf numFmtId="180" fontId="89" fillId="33" borderId="10" xfId="62" applyNumberFormat="1" applyFont="1" applyFill="1" applyBorder="1" applyAlignment="1">
      <alignment horizontal="right" vertical="center"/>
    </xf>
    <xf numFmtId="0" fontId="90" fillId="33" borderId="23" xfId="0" applyFont="1" applyFill="1" applyBorder="1" applyAlignment="1">
      <alignment horizontal="left" vertical="center"/>
    </xf>
    <xf numFmtId="0" fontId="90" fillId="33" borderId="24" xfId="0" applyFont="1" applyFill="1" applyBorder="1" applyAlignment="1">
      <alignment horizontal="left" vertical="center"/>
    </xf>
    <xf numFmtId="0" fontId="89" fillId="33" borderId="24" xfId="0" applyFont="1" applyFill="1" applyBorder="1" applyAlignment="1">
      <alignment horizontal="left" vertical="center"/>
    </xf>
    <xf numFmtId="0" fontId="90" fillId="33" borderId="21" xfId="0" applyFont="1" applyFill="1" applyBorder="1" applyAlignment="1">
      <alignment horizontal="left" vertical="center"/>
    </xf>
    <xf numFmtId="169" fontId="90" fillId="33" borderId="10" xfId="50" applyFont="1" applyFill="1" applyBorder="1" applyAlignment="1">
      <alignment vertical="center"/>
    </xf>
    <xf numFmtId="169" fontId="89" fillId="33" borderId="10" xfId="50" applyFont="1" applyFill="1" applyBorder="1" applyAlignment="1">
      <alignment vertical="center"/>
    </xf>
    <xf numFmtId="180" fontId="89" fillId="33" borderId="10" xfId="62" applyNumberFormat="1" applyFont="1" applyFill="1" applyBorder="1" applyAlignment="1">
      <alignment vertical="center"/>
    </xf>
    <xf numFmtId="0" fontId="89" fillId="33" borderId="0" xfId="0" applyFont="1" applyFill="1" applyBorder="1" applyAlignment="1">
      <alignment vertical="center"/>
    </xf>
    <xf numFmtId="3" fontId="95" fillId="0" borderId="10" xfId="0" applyNumberFormat="1" applyFont="1" applyBorder="1" applyAlignment="1">
      <alignment/>
    </xf>
    <xf numFmtId="3" fontId="96" fillId="0" borderId="10" xfId="0" applyNumberFormat="1" applyFont="1" applyBorder="1" applyAlignment="1">
      <alignment/>
    </xf>
    <xf numFmtId="0" fontId="113" fillId="0" borderId="0" xfId="0" applyFont="1" applyFill="1" applyBorder="1" applyAlignment="1">
      <alignment/>
    </xf>
    <xf numFmtId="187" fontId="96" fillId="33" borderId="10" xfId="52" applyNumberFormat="1" applyFont="1" applyFill="1" applyBorder="1" applyAlignment="1">
      <alignment horizontal="right" vertical="center" wrapText="1"/>
    </xf>
    <xf numFmtId="187" fontId="96" fillId="33" borderId="10" xfId="0" applyNumberFormat="1" applyFont="1" applyFill="1" applyBorder="1" applyAlignment="1">
      <alignment vertical="center"/>
    </xf>
    <xf numFmtId="190" fontId="96" fillId="33" borderId="10" xfId="0" applyNumberFormat="1" applyFont="1" applyFill="1" applyBorder="1" applyAlignment="1">
      <alignment horizontal="right" vertical="center"/>
    </xf>
    <xf numFmtId="41" fontId="96" fillId="33" borderId="10" xfId="0" applyNumberFormat="1" applyFont="1" applyFill="1" applyBorder="1" applyAlignment="1">
      <alignment horizontal="right" vertical="center"/>
    </xf>
    <xf numFmtId="0" fontId="90" fillId="33" borderId="10" xfId="0" applyFont="1" applyFill="1" applyBorder="1" applyAlignment="1">
      <alignment horizontal="right" vertical="center"/>
    </xf>
    <xf numFmtId="0" fontId="89" fillId="33" borderId="10" xfId="0" applyFont="1" applyFill="1" applyBorder="1" applyAlignment="1">
      <alignment horizontal="center" vertical="center"/>
    </xf>
    <xf numFmtId="171" fontId="96" fillId="33" borderId="10" xfId="0" applyNumberFormat="1" applyFont="1" applyFill="1" applyBorder="1" applyAlignment="1">
      <alignment vertical="center"/>
    </xf>
    <xf numFmtId="171" fontId="95" fillId="33" borderId="10" xfId="0" applyNumberFormat="1" applyFont="1" applyFill="1" applyBorder="1" applyAlignment="1">
      <alignment vertical="center"/>
    </xf>
    <xf numFmtId="3" fontId="95" fillId="0" borderId="10" xfId="52" applyNumberFormat="1" applyFont="1" applyBorder="1" applyAlignment="1">
      <alignment/>
    </xf>
    <xf numFmtId="3" fontId="95" fillId="33" borderId="10" xfId="62" applyNumberFormat="1" applyFont="1" applyFill="1" applyBorder="1" applyAlignment="1">
      <alignment vertical="center"/>
    </xf>
    <xf numFmtId="3" fontId="96" fillId="0" borderId="10" xfId="52" applyNumberFormat="1" applyFont="1" applyBorder="1" applyAlignment="1">
      <alignment/>
    </xf>
    <xf numFmtId="3" fontId="96" fillId="33" borderId="10" xfId="62" applyNumberFormat="1" applyFont="1" applyFill="1" applyBorder="1" applyAlignment="1">
      <alignment vertical="center"/>
    </xf>
    <xf numFmtId="193" fontId="96" fillId="33" borderId="10" xfId="0" applyNumberFormat="1" applyFont="1" applyFill="1" applyBorder="1" applyAlignment="1">
      <alignment vertical="center"/>
    </xf>
    <xf numFmtId="180" fontId="96" fillId="33" borderId="10" xfId="0" applyNumberFormat="1" applyFont="1" applyFill="1" applyBorder="1" applyAlignment="1">
      <alignment vertical="center" wrapText="1"/>
    </xf>
    <xf numFmtId="193" fontId="96" fillId="33" borderId="10" xfId="0" applyNumberFormat="1" applyFont="1" applyFill="1" applyBorder="1" applyAlignment="1">
      <alignment vertical="center" wrapText="1"/>
    </xf>
    <xf numFmtId="180" fontId="96" fillId="33" borderId="10" xfId="0" applyNumberFormat="1" applyFont="1" applyFill="1" applyBorder="1" applyAlignment="1">
      <alignment horizontal="right" vertical="center" wrapText="1"/>
    </xf>
    <xf numFmtId="180" fontId="95" fillId="0" borderId="10" xfId="0" applyNumberFormat="1" applyFont="1" applyBorder="1" applyAlignment="1">
      <alignment/>
    </xf>
    <xf numFmtId="193" fontId="95" fillId="0" borderId="10" xfId="0" applyNumberFormat="1" applyFont="1" applyBorder="1" applyAlignment="1">
      <alignment/>
    </xf>
    <xf numFmtId="180" fontId="96" fillId="0" borderId="10" xfId="0" applyNumberFormat="1" applyFont="1" applyBorder="1" applyAlignment="1">
      <alignment/>
    </xf>
    <xf numFmtId="193" fontId="96" fillId="0" borderId="10" xfId="0" applyNumberFormat="1" applyFont="1" applyBorder="1" applyAlignment="1">
      <alignment/>
    </xf>
    <xf numFmtId="0" fontId="101" fillId="33" borderId="0" xfId="0" applyFont="1" applyFill="1" applyAlignment="1">
      <alignment horizontal="center"/>
    </xf>
    <xf numFmtId="0" fontId="108"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3" fillId="33" borderId="0" xfId="0" applyFont="1" applyFill="1" applyAlignment="1">
      <alignment horizontal="center" vertical="center"/>
    </xf>
    <xf numFmtId="0" fontId="101" fillId="33" borderId="0" xfId="0" applyFont="1" applyFill="1" applyAlignment="1">
      <alignment horizontal="center" vertical="center"/>
    </xf>
    <xf numFmtId="0" fontId="114" fillId="33" borderId="0" xfId="0" applyFont="1" applyFill="1" applyBorder="1" applyAlignment="1">
      <alignment horizontal="center" wrapText="1"/>
    </xf>
    <xf numFmtId="0" fontId="13" fillId="33" borderId="31"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9" fillId="33" borderId="25" xfId="0" applyFont="1" applyFill="1" applyBorder="1" applyAlignment="1">
      <alignment vertical="center"/>
    </xf>
    <xf numFmtId="0" fontId="89" fillId="33" borderId="0" xfId="0" applyFont="1" applyFill="1" applyBorder="1" applyAlignment="1">
      <alignment vertical="center"/>
    </xf>
    <xf numFmtId="0" fontId="89" fillId="33" borderId="0" xfId="0" applyFont="1" applyFill="1" applyBorder="1" applyAlignment="1">
      <alignment horizontal="center" vertical="center"/>
    </xf>
    <xf numFmtId="0" fontId="89" fillId="33" borderId="10" xfId="0" applyFont="1" applyFill="1" applyBorder="1" applyAlignment="1">
      <alignment horizontal="left" vertical="top"/>
    </xf>
    <xf numFmtId="0" fontId="89" fillId="33" borderId="10" xfId="0" applyFont="1" applyFill="1" applyBorder="1" applyAlignment="1">
      <alignment horizontal="center" vertical="center"/>
    </xf>
    <xf numFmtId="0" fontId="89" fillId="33" borderId="10" xfId="0" applyFont="1" applyFill="1" applyBorder="1" applyAlignment="1">
      <alignment horizontal="center" vertical="center" wrapText="1"/>
    </xf>
    <xf numFmtId="0" fontId="90" fillId="33" borderId="0" xfId="0" applyFont="1" applyFill="1" applyAlignment="1">
      <alignment horizontal="justify" vertical="center" wrapText="1"/>
    </xf>
    <xf numFmtId="0" fontId="93" fillId="33" borderId="0" xfId="0" applyFont="1" applyFill="1" applyAlignment="1">
      <alignment horizontal="center" vertical="center" wrapText="1"/>
    </xf>
    <xf numFmtId="183" fontId="93" fillId="33" borderId="23" xfId="0" applyNumberFormat="1" applyFont="1" applyFill="1" applyBorder="1" applyAlignment="1">
      <alignment horizontal="center" vertical="center"/>
    </xf>
    <xf numFmtId="183" fontId="93" fillId="33" borderId="21" xfId="0" applyNumberFormat="1" applyFont="1" applyFill="1" applyBorder="1" applyAlignment="1">
      <alignment horizontal="center" vertical="center"/>
    </xf>
    <xf numFmtId="0" fontId="40" fillId="33" borderId="23" xfId="0" applyFont="1" applyFill="1" applyBorder="1" applyAlignment="1">
      <alignment horizontal="center" vertical="center" wrapText="1"/>
    </xf>
    <xf numFmtId="0" fontId="40" fillId="33" borderId="21" xfId="0" applyFont="1" applyFill="1" applyBorder="1" applyAlignment="1">
      <alignment horizontal="center" vertical="center" wrapText="1"/>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183" fontId="41" fillId="33" borderId="18" xfId="62" applyNumberFormat="1" applyFont="1" applyFill="1" applyBorder="1" applyAlignment="1">
      <alignment horizontal="center" vertical="center"/>
    </xf>
    <xf numFmtId="0" fontId="115" fillId="0" borderId="0" xfId="0" applyFont="1" applyBorder="1" applyAlignment="1">
      <alignment horizontal="left" vertical="center" wrapText="1"/>
    </xf>
    <xf numFmtId="0" fontId="41" fillId="33"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93" fillId="33" borderId="0" xfId="0" applyFont="1" applyFill="1" applyAlignment="1">
      <alignment horizontal="justify" vertical="top" wrapText="1"/>
    </xf>
    <xf numFmtId="0" fontId="40" fillId="33" borderId="16"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0" xfId="0" applyFont="1" applyFill="1" applyAlignment="1">
      <alignment horizontal="left" vertical="center" wrapText="1"/>
    </xf>
    <xf numFmtId="0" fontId="92" fillId="33" borderId="0" xfId="0" applyFont="1" applyFill="1" applyAlignment="1">
      <alignment horizontal="left" vertical="center" wrapText="1"/>
    </xf>
    <xf numFmtId="181" fontId="41" fillId="33" borderId="16" xfId="0" applyNumberFormat="1" applyFont="1" applyFill="1" applyBorder="1" applyAlignment="1">
      <alignment horizontal="right" vertical="center"/>
    </xf>
    <xf numFmtId="181" fontId="41" fillId="33" borderId="18" xfId="0" applyNumberFormat="1" applyFont="1" applyFill="1" applyBorder="1" applyAlignment="1">
      <alignment horizontal="right" vertical="center"/>
    </xf>
    <xf numFmtId="181" fontId="40" fillId="33" borderId="16" xfId="0" applyNumberFormat="1" applyFont="1" applyFill="1" applyBorder="1" applyAlignment="1">
      <alignment horizontal="center" vertical="center"/>
    </xf>
    <xf numFmtId="181" fontId="40" fillId="33" borderId="18" xfId="0" applyNumberFormat="1" applyFont="1" applyFill="1" applyBorder="1" applyAlignment="1">
      <alignment horizontal="center" vertical="center"/>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96" fillId="33" borderId="0" xfId="0" applyFont="1" applyFill="1" applyAlignment="1">
      <alignment horizontal="justify" vertical="center" wrapText="1"/>
    </xf>
    <xf numFmtId="0" fontId="95" fillId="33" borderId="0" xfId="0" applyFont="1" applyFill="1" applyBorder="1" applyAlignment="1">
      <alignment horizontal="left" vertical="center" wrapText="1"/>
    </xf>
    <xf numFmtId="0" fontId="95" fillId="33" borderId="31" xfId="0" applyFont="1" applyFill="1" applyBorder="1" applyAlignment="1">
      <alignment horizontal="left" vertical="center" wrapText="1"/>
    </xf>
    <xf numFmtId="0" fontId="95" fillId="33" borderId="0" xfId="0" applyFont="1" applyFill="1" applyAlignment="1">
      <alignment horizontal="left" vertical="center" wrapText="1"/>
    </xf>
    <xf numFmtId="0" fontId="46" fillId="33" borderId="16" xfId="0" applyFont="1" applyFill="1" applyBorder="1" applyAlignment="1">
      <alignment horizontal="left" vertical="center"/>
    </xf>
    <xf numFmtId="0" fontId="46" fillId="33" borderId="17" xfId="0" applyFont="1" applyFill="1" applyBorder="1" applyAlignment="1">
      <alignment horizontal="left" vertical="center"/>
    </xf>
    <xf numFmtId="0" fontId="46" fillId="33" borderId="18" xfId="0" applyFont="1" applyFill="1" applyBorder="1" applyAlignment="1">
      <alignment horizontal="left" vertical="center"/>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89" fillId="33" borderId="0" xfId="0" applyFont="1" applyFill="1" applyAlignment="1">
      <alignment horizontal="left" vertical="center" wrapText="1"/>
    </xf>
    <xf numFmtId="49" fontId="89" fillId="33" borderId="0" xfId="0" applyNumberFormat="1" applyFont="1" applyFill="1" applyAlignment="1">
      <alignment horizontal="left" vertical="center" wrapText="1"/>
    </xf>
    <xf numFmtId="0" fontId="89" fillId="33" borderId="16"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8" xfId="0" applyFont="1" applyFill="1" applyBorder="1" applyAlignment="1">
      <alignment horizontal="center" vertical="center"/>
    </xf>
    <xf numFmtId="0" fontId="91" fillId="33" borderId="0" xfId="0" applyFont="1" applyFill="1" applyAlignment="1">
      <alignment horizontal="left" vertical="center" wrapText="1"/>
    </xf>
    <xf numFmtId="0" fontId="89" fillId="33" borderId="31" xfId="0" applyFont="1" applyFill="1" applyBorder="1" applyAlignment="1">
      <alignment horizontal="left" vertical="center" wrapText="1"/>
    </xf>
    <xf numFmtId="0" fontId="89" fillId="33" borderId="23" xfId="0" applyFont="1" applyFill="1" applyBorder="1" applyAlignment="1">
      <alignment horizontal="center" vertical="center"/>
    </xf>
    <xf numFmtId="0" fontId="89" fillId="33" borderId="21"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59" fillId="33" borderId="0" xfId="59" applyFont="1" applyFill="1" applyBorder="1" applyAlignment="1">
      <alignment horizontal="left" vertical="top" wrapText="1"/>
      <protection/>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59" fillId="33" borderId="11"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2"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89" fillId="33" borderId="0" xfId="0" applyFont="1" applyFill="1" applyBorder="1" applyAlignment="1">
      <alignment horizontal="justify" vertical="center" wrapText="1"/>
    </xf>
    <xf numFmtId="0" fontId="89"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89" fillId="34" borderId="16"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0" xfId="0" applyFont="1" applyFill="1" applyBorder="1" applyAlignment="1">
      <alignment horizontal="center" vertical="center"/>
    </xf>
    <xf numFmtId="0" fontId="90" fillId="33" borderId="16" xfId="0" applyFont="1" applyFill="1" applyBorder="1" applyAlignment="1">
      <alignment horizontal="center" vertical="center"/>
    </xf>
    <xf numFmtId="0" fontId="90" fillId="33" borderId="18" xfId="0" applyFont="1" applyFill="1" applyBorder="1" applyAlignment="1">
      <alignment horizontal="center" vertical="center"/>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Border="1" applyAlignment="1">
      <alignment horizontal="center" vertical="center"/>
    </xf>
    <xf numFmtId="0" fontId="98" fillId="33" borderId="0" xfId="0" applyFont="1" applyFill="1" applyAlignment="1">
      <alignment horizontal="left" vertical="center" wrapText="1"/>
    </xf>
    <xf numFmtId="41" fontId="88" fillId="0" borderId="16" xfId="0" applyNumberFormat="1" applyFont="1" applyBorder="1" applyAlignment="1">
      <alignment horizontal="center" vertical="top" wrapText="1"/>
    </xf>
    <xf numFmtId="41" fontId="88" fillId="0" borderId="17" xfId="0" applyNumberFormat="1" applyFont="1" applyBorder="1" applyAlignment="1">
      <alignment horizontal="center" vertical="top" wrapText="1"/>
    </xf>
    <xf numFmtId="41" fontId="88" fillId="0" borderId="18" xfId="0" applyNumberFormat="1" applyFont="1" applyBorder="1" applyAlignment="1">
      <alignment horizontal="center" vertical="top" wrapText="1"/>
    </xf>
    <xf numFmtId="41" fontId="88" fillId="0" borderId="10" xfId="0" applyNumberFormat="1" applyFont="1" applyBorder="1" applyAlignment="1">
      <alignment horizontal="center" wrapText="1"/>
    </xf>
    <xf numFmtId="41" fontId="88" fillId="0" borderId="10" xfId="0" applyNumberFormat="1" applyFont="1" applyBorder="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style1552566249863" xfId="65"/>
    <cellStyle name="style1552566249921" xfId="66"/>
    <cellStyle name="style1552566250031" xfId="67"/>
    <cellStyle name="style1552566250144" xfId="68"/>
    <cellStyle name="style1552566250891" xfId="69"/>
    <cellStyle name="style1552566250948" xfId="70"/>
    <cellStyle name="style1552566251014"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0577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72602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7260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96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3" customWidth="1"/>
    <col min="3" max="3" width="10.7109375" style="63" customWidth="1"/>
    <col min="4" max="6" width="11.421875" style="63" customWidth="1"/>
    <col min="7" max="7" width="11.140625" style="63" customWidth="1"/>
    <col min="8" max="8" width="12.00390625" style="63" customWidth="1"/>
    <col min="9" max="10" width="11.421875" style="63" customWidth="1"/>
    <col min="11" max="11" width="31.28125" style="63" customWidth="1"/>
    <col min="12" max="16384" width="11.421875" style="63" customWidth="1"/>
  </cols>
  <sheetData>
    <row r="1" spans="1:7" ht="15.75">
      <c r="A1" s="61"/>
      <c r="B1" s="62"/>
      <c r="C1" s="62"/>
      <c r="D1" s="62"/>
      <c r="E1" s="62"/>
      <c r="F1" s="62"/>
      <c r="G1" s="62"/>
    </row>
    <row r="2" spans="1:7" ht="14.25">
      <c r="A2" s="62"/>
      <c r="B2" s="62"/>
      <c r="C2" s="62"/>
      <c r="D2" s="62"/>
      <c r="E2" s="62"/>
      <c r="F2" s="62"/>
      <c r="G2" s="62"/>
    </row>
    <row r="3" spans="1:7" ht="15.75">
      <c r="A3" s="61"/>
      <c r="B3" s="62"/>
      <c r="C3" s="62"/>
      <c r="D3" s="62"/>
      <c r="E3" s="62"/>
      <c r="F3" s="62"/>
      <c r="G3" s="62"/>
    </row>
    <row r="4" spans="1:7" ht="14.25">
      <c r="A4" s="62"/>
      <c r="B4" s="62"/>
      <c r="C4" s="62"/>
      <c r="D4" s="64"/>
      <c r="E4" s="62"/>
      <c r="F4" s="62"/>
      <c r="G4" s="62"/>
    </row>
    <row r="5" spans="1:7" ht="15.75">
      <c r="A5" s="61"/>
      <c r="B5" s="62"/>
      <c r="C5" s="62"/>
      <c r="D5" s="65"/>
      <c r="E5" s="62"/>
      <c r="F5" s="62"/>
      <c r="G5" s="62"/>
    </row>
    <row r="6" spans="1:7" ht="15.75">
      <c r="A6" s="61"/>
      <c r="B6" s="62"/>
      <c r="C6" s="62"/>
      <c r="D6" s="62"/>
      <c r="E6" s="62"/>
      <c r="F6" s="62"/>
      <c r="G6" s="62"/>
    </row>
    <row r="7" spans="1:7" ht="15.75">
      <c r="A7" s="61"/>
      <c r="B7" s="62"/>
      <c r="C7" s="62"/>
      <c r="D7" s="62"/>
      <c r="E7" s="62"/>
      <c r="F7" s="62"/>
      <c r="G7" s="62"/>
    </row>
    <row r="8" spans="1:7" ht="14.25">
      <c r="A8" s="62"/>
      <c r="B8" s="62"/>
      <c r="C8" s="62"/>
      <c r="D8" s="64"/>
      <c r="E8" s="62"/>
      <c r="F8" s="62"/>
      <c r="G8" s="62"/>
    </row>
    <row r="9" spans="1:7" ht="15.75">
      <c r="A9" s="66"/>
      <c r="B9" s="62"/>
      <c r="C9" s="62"/>
      <c r="D9" s="62"/>
      <c r="E9" s="62"/>
      <c r="F9" s="62"/>
      <c r="G9" s="62"/>
    </row>
    <row r="10" spans="1:7" ht="15.75">
      <c r="A10" s="66"/>
      <c r="B10" s="62"/>
      <c r="C10" s="62"/>
      <c r="D10" s="62"/>
      <c r="E10" s="62"/>
      <c r="F10" s="62"/>
      <c r="G10" s="62"/>
    </row>
    <row r="11" spans="1:7" ht="15.75">
      <c r="A11" s="66"/>
      <c r="B11" s="62"/>
      <c r="C11" s="62"/>
      <c r="D11" s="62"/>
      <c r="E11" s="62"/>
      <c r="F11" s="62"/>
      <c r="G11" s="62"/>
    </row>
    <row r="12" spans="1:7" ht="15.75">
      <c r="A12" s="66"/>
      <c r="B12" s="62"/>
      <c r="C12" s="62"/>
      <c r="D12" s="62"/>
      <c r="E12" s="62"/>
      <c r="F12" s="62"/>
      <c r="G12" s="62"/>
    </row>
    <row r="13" spans="1:7" ht="15.75">
      <c r="A13" s="61"/>
      <c r="B13" s="62"/>
      <c r="C13" s="62"/>
      <c r="D13" s="62"/>
      <c r="E13" s="62"/>
      <c r="F13" s="62"/>
      <c r="G13" s="62"/>
    </row>
    <row r="14" spans="1:8" ht="15.75">
      <c r="A14" s="108"/>
      <c r="B14" s="109"/>
      <c r="C14" s="109"/>
      <c r="D14" s="109"/>
      <c r="E14" s="109"/>
      <c r="F14" s="109"/>
      <c r="G14" s="109"/>
      <c r="H14" s="70"/>
    </row>
    <row r="15" spans="1:8" ht="15.75">
      <c r="A15" s="108"/>
      <c r="B15" s="109"/>
      <c r="C15" s="109"/>
      <c r="D15" s="109"/>
      <c r="E15" s="109"/>
      <c r="F15" s="109"/>
      <c r="G15" s="109"/>
      <c r="H15" s="70"/>
    </row>
    <row r="16" spans="1:8" ht="51" customHeight="1">
      <c r="A16" s="109"/>
      <c r="B16" s="109"/>
      <c r="C16" s="175" t="s">
        <v>15</v>
      </c>
      <c r="D16" s="175"/>
      <c r="E16" s="175"/>
      <c r="F16" s="110"/>
      <c r="G16" s="110"/>
      <c r="H16" s="110"/>
    </row>
    <row r="17" spans="1:8" ht="49.5" customHeight="1">
      <c r="A17" s="109"/>
      <c r="B17" s="109"/>
      <c r="C17" s="176" t="s">
        <v>200</v>
      </c>
      <c r="D17" s="110"/>
      <c r="E17" s="110"/>
      <c r="F17" s="110"/>
      <c r="G17" s="110"/>
      <c r="H17" s="110"/>
    </row>
    <row r="18" spans="1:8" ht="30">
      <c r="A18" s="109"/>
      <c r="B18" s="109"/>
      <c r="C18" s="177" t="s">
        <v>355</v>
      </c>
      <c r="D18" s="110"/>
      <c r="E18" s="110"/>
      <c r="F18" s="110"/>
      <c r="G18" s="110"/>
      <c r="H18" s="110"/>
    </row>
    <row r="19" spans="1:8" ht="15">
      <c r="A19" s="109"/>
      <c r="B19" s="109"/>
      <c r="C19" s="109"/>
      <c r="D19" s="109"/>
      <c r="E19" s="109"/>
      <c r="F19" s="109"/>
      <c r="G19" s="109"/>
      <c r="H19" s="70"/>
    </row>
    <row r="20" spans="1:8" ht="15.75">
      <c r="A20" s="109"/>
      <c r="B20" s="109"/>
      <c r="C20" s="311"/>
      <c r="D20" s="311"/>
      <c r="E20" s="311"/>
      <c r="F20" s="311"/>
      <c r="G20" s="311"/>
      <c r="H20" s="311"/>
    </row>
    <row r="21" spans="1:7" ht="14.25">
      <c r="A21" s="62"/>
      <c r="B21" s="62"/>
      <c r="C21" s="62"/>
      <c r="D21" s="62"/>
      <c r="E21" s="62"/>
      <c r="F21" s="62"/>
      <c r="G21" s="62"/>
    </row>
    <row r="22" spans="1:7" ht="14.25">
      <c r="A22" s="62"/>
      <c r="B22" s="62"/>
      <c r="C22" s="62"/>
      <c r="D22" s="62"/>
      <c r="E22" s="62"/>
      <c r="F22" s="62"/>
      <c r="G22" s="62"/>
    </row>
    <row r="23" spans="1:7" ht="14.25">
      <c r="A23" s="62"/>
      <c r="B23" s="62"/>
      <c r="C23" s="62"/>
      <c r="D23" s="62"/>
      <c r="E23" s="62"/>
      <c r="F23" s="62"/>
      <c r="G23" s="62"/>
    </row>
    <row r="24" spans="1:7" ht="14.25">
      <c r="A24" s="62"/>
      <c r="B24" s="62"/>
      <c r="C24" s="62"/>
      <c r="D24" s="62"/>
      <c r="E24" s="62"/>
      <c r="F24" s="62"/>
      <c r="G24" s="62"/>
    </row>
    <row r="25" spans="1:7" ht="14.25">
      <c r="A25" s="62"/>
      <c r="B25" s="62"/>
      <c r="C25" s="62"/>
      <c r="D25" s="62"/>
      <c r="E25" s="62"/>
      <c r="F25" s="62"/>
      <c r="G25" s="62"/>
    </row>
    <row r="26" spans="1:7" ht="14.25">
      <c r="A26" s="62"/>
      <c r="B26" s="62"/>
      <c r="C26" s="62"/>
      <c r="D26" s="62"/>
      <c r="E26" s="62"/>
      <c r="F26" s="62"/>
      <c r="G26" s="62"/>
    </row>
    <row r="27" spans="1:7" ht="14.25">
      <c r="A27" s="62"/>
      <c r="B27" s="62"/>
      <c r="C27" s="62"/>
      <c r="D27" s="62"/>
      <c r="E27" s="62"/>
      <c r="F27" s="62"/>
      <c r="G27" s="62"/>
    </row>
    <row r="28" spans="1:7" ht="14.25">
      <c r="A28" s="62"/>
      <c r="B28" s="62"/>
      <c r="C28" s="62"/>
      <c r="D28" s="62"/>
      <c r="E28" s="62"/>
      <c r="F28" s="62"/>
      <c r="G28" s="62"/>
    </row>
    <row r="29" spans="1:7" ht="15.75">
      <c r="A29" s="61"/>
      <c r="B29" s="62"/>
      <c r="C29" s="62"/>
      <c r="D29" s="62"/>
      <c r="E29" s="62"/>
      <c r="F29" s="62"/>
      <c r="G29" s="62"/>
    </row>
    <row r="30" spans="1:7" ht="15.75">
      <c r="A30" s="61"/>
      <c r="B30" s="62"/>
      <c r="C30" s="62"/>
      <c r="D30" s="64"/>
      <c r="E30" s="62"/>
      <c r="F30" s="62"/>
      <c r="G30" s="62"/>
    </row>
    <row r="31" spans="1:7" ht="15.75">
      <c r="A31" s="61"/>
      <c r="B31" s="62"/>
      <c r="C31" s="62"/>
      <c r="D31" s="67"/>
      <c r="E31" s="62"/>
      <c r="F31" s="62"/>
      <c r="G31" s="62"/>
    </row>
    <row r="32" spans="1:7" ht="15.75">
      <c r="A32" s="61"/>
      <c r="B32" s="62"/>
      <c r="C32" s="62"/>
      <c r="D32" s="62"/>
      <c r="E32" s="62"/>
      <c r="F32" s="62"/>
      <c r="G32" s="62"/>
    </row>
    <row r="33" spans="1:7" ht="15.75">
      <c r="A33" s="61"/>
      <c r="B33" s="62"/>
      <c r="C33" s="62"/>
      <c r="D33" s="62"/>
      <c r="E33" s="62"/>
      <c r="F33" s="62"/>
      <c r="G33" s="62"/>
    </row>
    <row r="34" spans="1:7" ht="15.75">
      <c r="A34" s="61"/>
      <c r="B34" s="62"/>
      <c r="C34" s="62"/>
      <c r="D34" s="62"/>
      <c r="E34" s="62"/>
      <c r="F34" s="62"/>
      <c r="G34" s="62"/>
    </row>
    <row r="35" spans="1:7" ht="15.75">
      <c r="A35" s="68"/>
      <c r="B35" s="62"/>
      <c r="C35" s="68"/>
      <c r="D35" s="69"/>
      <c r="E35" s="62"/>
      <c r="F35" s="62"/>
      <c r="G35" s="62"/>
    </row>
    <row r="36" spans="1:7" ht="15.75" customHeight="1">
      <c r="A36" s="61"/>
      <c r="E36" s="62"/>
      <c r="F36" s="62"/>
      <c r="G36" s="62"/>
    </row>
    <row r="37" spans="3:7" ht="15.75">
      <c r="C37" s="61"/>
      <c r="D37" s="29" t="s">
        <v>392</v>
      </c>
      <c r="E37" s="62"/>
      <c r="F37" s="62"/>
      <c r="G37" s="62"/>
    </row>
    <row r="40" spans="1:7" ht="24.75" customHeight="1">
      <c r="A40" s="312" t="s">
        <v>97</v>
      </c>
      <c r="B40" s="312"/>
      <c r="C40" s="312"/>
      <c r="D40" s="312"/>
      <c r="E40" s="312"/>
      <c r="F40" s="312"/>
      <c r="G40" s="312"/>
    </row>
    <row r="41" spans="1:13" ht="24.75" customHeight="1">
      <c r="A41" s="313"/>
      <c r="B41" s="313"/>
      <c r="C41" s="313"/>
      <c r="D41" s="313"/>
      <c r="E41" s="313"/>
      <c r="F41" s="313"/>
      <c r="G41" s="313"/>
      <c r="I41" s="70"/>
      <c r="J41" s="70"/>
      <c r="K41" s="70"/>
      <c r="L41" s="94"/>
      <c r="M41" s="70"/>
    </row>
    <row r="42" spans="1:13" ht="24.75" customHeight="1">
      <c r="A42" s="314" t="s">
        <v>136</v>
      </c>
      <c r="B42" s="315"/>
      <c r="C42" s="315"/>
      <c r="D42" s="315"/>
      <c r="E42" s="315"/>
      <c r="F42" s="316"/>
      <c r="G42" s="93" t="s">
        <v>98</v>
      </c>
      <c r="H42" s="70"/>
      <c r="I42" s="70"/>
      <c r="J42" s="321"/>
      <c r="K42" s="321"/>
      <c r="L42" s="321"/>
      <c r="M42" s="70"/>
    </row>
    <row r="43" spans="1:13" ht="18" customHeight="1">
      <c r="A43" s="71"/>
      <c r="B43" s="322" t="s">
        <v>111</v>
      </c>
      <c r="C43" s="322"/>
      <c r="D43" s="322"/>
      <c r="E43" s="322"/>
      <c r="F43" s="322"/>
      <c r="G43" s="112" t="s">
        <v>230</v>
      </c>
      <c r="I43" s="70"/>
      <c r="J43" s="95"/>
      <c r="K43" s="96"/>
      <c r="L43" s="97"/>
      <c r="M43" s="70"/>
    </row>
    <row r="44" spans="1:13" ht="18" customHeight="1">
      <c r="A44" s="72"/>
      <c r="B44" s="323" t="s">
        <v>106</v>
      </c>
      <c r="C44" s="323"/>
      <c r="D44" s="323"/>
      <c r="E44" s="323"/>
      <c r="F44" s="323"/>
      <c r="G44" s="113" t="s">
        <v>231</v>
      </c>
      <c r="I44" s="70"/>
      <c r="J44" s="95"/>
      <c r="K44" s="96"/>
      <c r="L44" s="97"/>
      <c r="M44" s="70"/>
    </row>
    <row r="45" spans="1:13" ht="18" customHeight="1">
      <c r="A45" s="72"/>
      <c r="B45" s="91" t="s">
        <v>107</v>
      </c>
      <c r="C45" s="91"/>
      <c r="D45" s="91"/>
      <c r="E45" s="91"/>
      <c r="F45" s="92"/>
      <c r="G45" s="111" t="s">
        <v>231</v>
      </c>
      <c r="I45" s="70"/>
      <c r="J45" s="95"/>
      <c r="K45" s="96"/>
      <c r="L45" s="97"/>
      <c r="M45" s="70"/>
    </row>
    <row r="46" spans="1:13" ht="18" customHeight="1">
      <c r="A46" s="72"/>
      <c r="B46" s="91" t="s">
        <v>113</v>
      </c>
      <c r="C46" s="91"/>
      <c r="D46" s="91"/>
      <c r="E46" s="91"/>
      <c r="F46" s="92"/>
      <c r="G46" s="111" t="s">
        <v>232</v>
      </c>
      <c r="I46" s="70"/>
      <c r="J46" s="95"/>
      <c r="K46" s="96"/>
      <c r="L46" s="97"/>
      <c r="M46" s="70"/>
    </row>
    <row r="47" spans="1:13" ht="18" customHeight="1">
      <c r="A47" s="72"/>
      <c r="B47" s="91" t="s">
        <v>114</v>
      </c>
      <c r="C47" s="91"/>
      <c r="D47" s="91"/>
      <c r="E47" s="91"/>
      <c r="F47" s="92"/>
      <c r="G47" s="111" t="s">
        <v>233</v>
      </c>
      <c r="I47" s="70"/>
      <c r="J47" s="95"/>
      <c r="K47" s="96"/>
      <c r="L47" s="97"/>
      <c r="M47" s="70"/>
    </row>
    <row r="48" spans="1:13" ht="18" customHeight="1">
      <c r="A48" s="72"/>
      <c r="B48" s="91" t="s">
        <v>115</v>
      </c>
      <c r="C48" s="91"/>
      <c r="D48" s="91"/>
      <c r="E48" s="91"/>
      <c r="F48" s="92"/>
      <c r="G48" s="111" t="s">
        <v>356</v>
      </c>
      <c r="I48" s="70"/>
      <c r="J48" s="95"/>
      <c r="K48" s="96"/>
      <c r="L48" s="97"/>
      <c r="M48" s="70"/>
    </row>
    <row r="49" spans="1:13" ht="18" customHeight="1">
      <c r="A49" s="72"/>
      <c r="B49" s="91" t="s">
        <v>112</v>
      </c>
      <c r="C49" s="91"/>
      <c r="D49" s="91"/>
      <c r="E49" s="91"/>
      <c r="F49" s="92"/>
      <c r="G49" s="111" t="s">
        <v>357</v>
      </c>
      <c r="I49" s="70"/>
      <c r="J49" s="95"/>
      <c r="K49" s="96"/>
      <c r="L49" s="97"/>
      <c r="M49" s="70"/>
    </row>
    <row r="50" spans="1:13" ht="18" customHeight="1">
      <c r="A50" s="72"/>
      <c r="B50" s="91" t="s">
        <v>108</v>
      </c>
      <c r="C50" s="91"/>
      <c r="D50" s="91"/>
      <c r="E50" s="91"/>
      <c r="F50" s="92"/>
      <c r="G50" s="111" t="s">
        <v>116</v>
      </c>
      <c r="I50" s="70"/>
      <c r="J50" s="95"/>
      <c r="K50" s="96"/>
      <c r="L50" s="97"/>
      <c r="M50" s="70"/>
    </row>
    <row r="51" spans="1:13" ht="18" customHeight="1">
      <c r="A51" s="72"/>
      <c r="B51" s="91" t="s">
        <v>109</v>
      </c>
      <c r="C51" s="91"/>
      <c r="D51" s="91"/>
      <c r="E51" s="91"/>
      <c r="F51" s="92"/>
      <c r="G51" s="111" t="s">
        <v>234</v>
      </c>
      <c r="I51" s="70"/>
      <c r="J51" s="95"/>
      <c r="K51" s="96"/>
      <c r="L51" s="97"/>
      <c r="M51" s="70"/>
    </row>
    <row r="52" spans="1:13" ht="18" customHeight="1">
      <c r="A52" s="72"/>
      <c r="B52" s="323" t="s">
        <v>110</v>
      </c>
      <c r="C52" s="323"/>
      <c r="D52" s="323"/>
      <c r="E52" s="323"/>
      <c r="F52" s="324"/>
      <c r="G52" s="113" t="s">
        <v>304</v>
      </c>
      <c r="I52" s="70"/>
      <c r="J52" s="95"/>
      <c r="K52" s="96"/>
      <c r="L52" s="97"/>
      <c r="M52" s="70"/>
    </row>
    <row r="53" ht="18" customHeight="1"/>
    <row r="54" ht="18" customHeight="1"/>
    <row r="55" ht="18" customHeight="1"/>
    <row r="56" spans="1:13" ht="15" customHeight="1">
      <c r="A56" s="73"/>
      <c r="B56" s="74"/>
      <c r="C56" s="75"/>
      <c r="D56" s="75"/>
      <c r="E56" s="75"/>
      <c r="F56" s="75"/>
      <c r="G56" s="76"/>
      <c r="I56" s="70"/>
      <c r="J56" s="70"/>
      <c r="K56" s="70"/>
      <c r="L56" s="98"/>
      <c r="M56" s="70"/>
    </row>
    <row r="57" spans="1:13" ht="15" customHeight="1">
      <c r="A57" s="310" t="s">
        <v>247</v>
      </c>
      <c r="B57" s="310"/>
      <c r="C57" s="310"/>
      <c r="D57" s="310"/>
      <c r="E57" s="310"/>
      <c r="F57" s="310"/>
      <c r="G57" s="310"/>
      <c r="H57" s="310"/>
      <c r="I57" s="70"/>
      <c r="J57" s="70"/>
      <c r="K57" s="70"/>
      <c r="L57" s="98"/>
      <c r="M57" s="70"/>
    </row>
    <row r="58" spans="1:13" ht="15" customHeight="1">
      <c r="A58" s="73"/>
      <c r="B58" s="74"/>
      <c r="C58" s="75"/>
      <c r="D58" s="64"/>
      <c r="E58" s="75"/>
      <c r="F58" s="75"/>
      <c r="G58" s="76"/>
      <c r="I58" s="70"/>
      <c r="J58" s="70"/>
      <c r="K58" s="70"/>
      <c r="L58" s="98"/>
      <c r="M58" s="70"/>
    </row>
    <row r="59" spans="1:7" ht="15" customHeight="1">
      <c r="A59" s="77"/>
      <c r="B59" s="78"/>
      <c r="C59" s="79"/>
      <c r="D59" s="79"/>
      <c r="E59" s="79"/>
      <c r="F59" s="79"/>
      <c r="G59" s="80"/>
    </row>
    <row r="60" spans="1:8" ht="15" customHeight="1">
      <c r="A60" s="319" t="s">
        <v>99</v>
      </c>
      <c r="B60" s="319"/>
      <c r="C60" s="319"/>
      <c r="D60" s="319"/>
      <c r="E60" s="319"/>
      <c r="F60" s="319"/>
      <c r="G60" s="319"/>
      <c r="H60" s="319"/>
    </row>
    <row r="61" spans="1:8" ht="15" customHeight="1">
      <c r="A61" s="319" t="s">
        <v>100</v>
      </c>
      <c r="B61" s="319"/>
      <c r="C61" s="319"/>
      <c r="D61" s="319"/>
      <c r="E61" s="319"/>
      <c r="F61" s="319"/>
      <c r="G61" s="319"/>
      <c r="H61" s="319"/>
    </row>
    <row r="62" spans="1:7" ht="15" customHeight="1">
      <c r="A62" s="85"/>
      <c r="B62" s="79"/>
      <c r="C62" s="79"/>
      <c r="D62" s="79"/>
      <c r="E62" s="79"/>
      <c r="F62" s="79"/>
      <c r="G62" s="80"/>
    </row>
    <row r="63" spans="1:7" ht="15" customHeight="1">
      <c r="A63" s="85"/>
      <c r="B63" s="79"/>
      <c r="C63" s="79"/>
      <c r="D63" s="79"/>
      <c r="E63" s="79"/>
      <c r="F63" s="79"/>
      <c r="G63" s="80"/>
    </row>
    <row r="64" spans="1:7" ht="15" customHeight="1">
      <c r="A64" s="77"/>
      <c r="B64" s="81"/>
      <c r="C64" s="79"/>
      <c r="D64" s="79"/>
      <c r="E64" s="79"/>
      <c r="F64" s="79"/>
      <c r="G64" s="80"/>
    </row>
    <row r="65" spans="1:8" ht="15" customHeight="1">
      <c r="A65" s="320" t="s">
        <v>331</v>
      </c>
      <c r="B65" s="320"/>
      <c r="C65" s="320"/>
      <c r="D65" s="320"/>
      <c r="E65" s="320"/>
      <c r="F65" s="320"/>
      <c r="G65" s="320"/>
      <c r="H65" s="320"/>
    </row>
    <row r="66" spans="1:8" ht="15" customHeight="1">
      <c r="A66" s="319" t="s">
        <v>332</v>
      </c>
      <c r="B66" s="319"/>
      <c r="C66" s="319"/>
      <c r="D66" s="319"/>
      <c r="E66" s="319"/>
      <c r="F66" s="319"/>
      <c r="G66" s="319"/>
      <c r="H66" s="319"/>
    </row>
    <row r="67" spans="1:7" ht="15" customHeight="1">
      <c r="A67" s="77"/>
      <c r="B67" s="81"/>
      <c r="C67" s="79"/>
      <c r="D67" s="86"/>
      <c r="E67" s="79"/>
      <c r="F67" s="79"/>
      <c r="G67" s="80"/>
    </row>
    <row r="68" spans="1:7" ht="15" customHeight="1">
      <c r="A68" s="77"/>
      <c r="B68" s="81"/>
      <c r="C68" s="79"/>
      <c r="D68" s="86"/>
      <c r="E68" s="79"/>
      <c r="F68" s="79"/>
      <c r="G68" s="80"/>
    </row>
    <row r="69" spans="1:7" ht="15" customHeight="1">
      <c r="A69" s="77"/>
      <c r="B69" s="81"/>
      <c r="C69" s="79"/>
      <c r="D69" s="86"/>
      <c r="E69" s="79"/>
      <c r="F69" s="79"/>
      <c r="G69" s="80"/>
    </row>
    <row r="70" spans="1:8" ht="15" customHeight="1">
      <c r="A70" s="310" t="s">
        <v>101</v>
      </c>
      <c r="B70" s="310"/>
      <c r="C70" s="310"/>
      <c r="D70" s="310"/>
      <c r="E70" s="310"/>
      <c r="F70" s="310"/>
      <c r="G70" s="310"/>
      <c r="H70" s="310"/>
    </row>
    <row r="77" spans="1:7" ht="15" customHeight="1">
      <c r="A77" s="77"/>
      <c r="B77" s="81"/>
      <c r="C77" s="79"/>
      <c r="D77" s="79"/>
      <c r="E77" s="79"/>
      <c r="F77" s="79"/>
      <c r="G77" s="80"/>
    </row>
    <row r="78" spans="1:7" ht="15" customHeight="1">
      <c r="A78" s="77"/>
      <c r="B78" s="81"/>
      <c r="C78" s="79"/>
      <c r="D78" s="79"/>
      <c r="E78" s="79"/>
      <c r="F78" s="79"/>
      <c r="G78" s="80"/>
    </row>
    <row r="79" spans="1:7" ht="15" customHeight="1">
      <c r="A79" s="87"/>
      <c r="B79" s="87"/>
      <c r="C79" s="87"/>
      <c r="D79" s="79"/>
      <c r="E79" s="79"/>
      <c r="F79" s="79"/>
      <c r="G79" s="80"/>
    </row>
    <row r="80" spans="1:7" ht="12.75" customHeight="1">
      <c r="A80" s="88" t="s">
        <v>102</v>
      </c>
      <c r="C80" s="70"/>
      <c r="D80" s="87"/>
      <c r="E80" s="87"/>
      <c r="F80" s="87"/>
      <c r="G80" s="87"/>
    </row>
    <row r="81" spans="1:7" ht="10.5" customHeight="1">
      <c r="A81" s="88" t="s">
        <v>103</v>
      </c>
      <c r="C81" s="70"/>
      <c r="D81" s="70"/>
      <c r="E81" s="70"/>
      <c r="F81" s="70"/>
      <c r="G81" s="70"/>
    </row>
    <row r="82" spans="1:7" ht="10.5" customHeight="1">
      <c r="A82" s="88" t="s">
        <v>104</v>
      </c>
      <c r="C82" s="70"/>
      <c r="D82" s="70"/>
      <c r="E82" s="70"/>
      <c r="F82" s="70"/>
      <c r="G82" s="70"/>
    </row>
    <row r="83" spans="1:7" ht="10.5" customHeight="1">
      <c r="A83" s="89" t="s">
        <v>105</v>
      </c>
      <c r="B83" s="90"/>
      <c r="C83" s="70"/>
      <c r="D83" s="70"/>
      <c r="E83" s="70"/>
      <c r="F83" s="70"/>
      <c r="G83" s="70"/>
    </row>
    <row r="84" ht="10.5" customHeight="1"/>
    <row r="85" spans="1:7" ht="10.5" customHeight="1">
      <c r="A85" s="88"/>
      <c r="C85" s="70"/>
      <c r="D85" s="70"/>
      <c r="E85" s="70"/>
      <c r="F85" s="70"/>
      <c r="G85" s="70"/>
    </row>
    <row r="86" spans="1:7" ht="10.5" customHeight="1">
      <c r="A86" s="88"/>
      <c r="C86" s="70"/>
      <c r="D86" s="70"/>
      <c r="E86" s="70"/>
      <c r="F86" s="70"/>
      <c r="G86" s="70"/>
    </row>
    <row r="87" spans="1:7" ht="10.5" customHeight="1">
      <c r="A87" s="89"/>
      <c r="B87" s="90"/>
      <c r="C87" s="70"/>
      <c r="D87" s="70"/>
      <c r="E87" s="70"/>
      <c r="F87" s="70"/>
      <c r="G87" s="70"/>
    </row>
    <row r="88" ht="10.5" customHeight="1"/>
    <row r="89" ht="10.5" customHeight="1"/>
    <row r="90" spans="1:7" ht="14.25">
      <c r="A90" s="317"/>
      <c r="B90" s="317"/>
      <c r="C90" s="317"/>
      <c r="D90" s="317"/>
      <c r="E90" s="317"/>
      <c r="F90" s="317"/>
      <c r="G90" s="317"/>
    </row>
    <row r="91" spans="1:7" ht="19.5">
      <c r="A91" s="83"/>
      <c r="B91" s="83"/>
      <c r="C91" s="99"/>
      <c r="D91" s="83"/>
      <c r="E91" s="83"/>
      <c r="F91" s="83"/>
      <c r="G91" s="83"/>
    </row>
    <row r="92" spans="1:8" ht="19.5">
      <c r="A92" s="85"/>
      <c r="B92" s="100"/>
      <c r="C92" s="99"/>
      <c r="D92" s="100"/>
      <c r="E92" s="100"/>
      <c r="F92" s="100"/>
      <c r="G92" s="101"/>
      <c r="H92" s="70"/>
    </row>
    <row r="93" spans="1:7" ht="15.75">
      <c r="A93" s="79"/>
      <c r="B93" s="79"/>
      <c r="C93" s="61"/>
      <c r="D93" s="79"/>
      <c r="E93" s="79"/>
      <c r="F93" s="79"/>
      <c r="G93" s="102"/>
    </row>
    <row r="94" spans="1:7" ht="15.75">
      <c r="A94" s="82"/>
      <c r="B94" s="87"/>
      <c r="C94" s="103"/>
      <c r="D94" s="83"/>
      <c r="E94" s="83"/>
      <c r="F94" s="83"/>
      <c r="G94" s="104"/>
    </row>
    <row r="95" spans="1:7" ht="15.75">
      <c r="A95" s="82"/>
      <c r="B95" s="87"/>
      <c r="C95" s="103"/>
      <c r="D95" s="83"/>
      <c r="E95" s="83"/>
      <c r="F95" s="83"/>
      <c r="G95" s="104"/>
    </row>
    <row r="96" spans="1:7" ht="14.25">
      <c r="A96" s="82"/>
      <c r="B96" s="87"/>
      <c r="C96" s="83"/>
      <c r="D96" s="83"/>
      <c r="E96" s="83"/>
      <c r="F96" s="83"/>
      <c r="G96" s="104"/>
    </row>
    <row r="97" spans="1:7" ht="14.25">
      <c r="A97" s="82"/>
      <c r="B97" s="87"/>
      <c r="C97" s="83"/>
      <c r="D97" s="83"/>
      <c r="E97" s="83"/>
      <c r="F97" s="83"/>
      <c r="G97" s="104"/>
    </row>
    <row r="98" spans="1:7" ht="14.25">
      <c r="A98" s="82"/>
      <c r="B98" s="87"/>
      <c r="C98" s="83"/>
      <c r="D98" s="83"/>
      <c r="E98" s="83"/>
      <c r="F98" s="83"/>
      <c r="G98" s="104"/>
    </row>
    <row r="99" spans="1:7" ht="14.25">
      <c r="A99" s="82"/>
      <c r="B99" s="87"/>
      <c r="C99" s="83"/>
      <c r="D99" s="83"/>
      <c r="E99" s="83"/>
      <c r="F99" s="83"/>
      <c r="G99" s="104"/>
    </row>
    <row r="100" spans="1:7" ht="14.25">
      <c r="A100" s="82"/>
      <c r="B100" s="87"/>
      <c r="C100" s="83"/>
      <c r="D100" s="83"/>
      <c r="E100" s="83"/>
      <c r="F100" s="83"/>
      <c r="G100" s="104"/>
    </row>
    <row r="101" spans="1:7" ht="14.25">
      <c r="A101" s="82"/>
      <c r="B101" s="87"/>
      <c r="C101" s="83"/>
      <c r="D101" s="83"/>
      <c r="E101" s="83"/>
      <c r="F101" s="83"/>
      <c r="G101" s="104"/>
    </row>
    <row r="102" spans="1:7" ht="14.25">
      <c r="A102" s="82"/>
      <c r="B102" s="87"/>
      <c r="C102" s="83"/>
      <c r="D102" s="83"/>
      <c r="E102" s="83"/>
      <c r="F102" s="83"/>
      <c r="G102" s="104"/>
    </row>
    <row r="103" spans="1:7" ht="14.25">
      <c r="A103" s="82"/>
      <c r="B103" s="87"/>
      <c r="C103" s="87"/>
      <c r="D103" s="87"/>
      <c r="E103" s="83"/>
      <c r="F103" s="83"/>
      <c r="G103" s="104"/>
    </row>
    <row r="104" spans="1:7" ht="14.25">
      <c r="A104" s="82"/>
      <c r="B104" s="87"/>
      <c r="C104" s="83"/>
      <c r="D104" s="83"/>
      <c r="E104" s="83"/>
      <c r="F104" s="83"/>
      <c r="G104" s="104"/>
    </row>
    <row r="105" spans="1:7" ht="14.25">
      <c r="A105" s="82"/>
      <c r="B105" s="87"/>
      <c r="C105" s="83"/>
      <c r="D105" s="83"/>
      <c r="E105" s="83"/>
      <c r="F105" s="83"/>
      <c r="G105" s="104"/>
    </row>
    <row r="106" spans="1:7" ht="14.25">
      <c r="A106" s="82"/>
      <c r="B106" s="87"/>
      <c r="C106" s="83"/>
      <c r="D106" s="83"/>
      <c r="E106" s="83"/>
      <c r="F106" s="83"/>
      <c r="G106" s="104"/>
    </row>
    <row r="107" spans="1:7" ht="14.25">
      <c r="A107" s="82"/>
      <c r="B107" s="87"/>
      <c r="C107" s="83"/>
      <c r="D107" s="83"/>
      <c r="E107" s="83"/>
      <c r="F107" s="83"/>
      <c r="G107" s="104"/>
    </row>
    <row r="108" spans="1:7" ht="14.25">
      <c r="A108" s="82"/>
      <c r="B108" s="87"/>
      <c r="C108" s="83"/>
      <c r="D108" s="83"/>
      <c r="E108" s="83"/>
      <c r="F108" s="83"/>
      <c r="G108" s="104"/>
    </row>
    <row r="109" spans="1:7" ht="14.25">
      <c r="A109" s="82"/>
      <c r="B109" s="87"/>
      <c r="C109" s="83"/>
      <c r="D109" s="83"/>
      <c r="E109" s="83"/>
      <c r="F109" s="83"/>
      <c r="G109" s="104"/>
    </row>
    <row r="110" spans="1:7" ht="14.25">
      <c r="A110" s="82"/>
      <c r="B110" s="87"/>
      <c r="C110" s="83"/>
      <c r="D110" s="83"/>
      <c r="E110" s="83"/>
      <c r="F110" s="83"/>
      <c r="G110" s="104"/>
    </row>
    <row r="111" spans="1:7" ht="14.25">
      <c r="A111" s="82"/>
      <c r="B111" s="87"/>
      <c r="C111" s="83"/>
      <c r="D111" s="83"/>
      <c r="E111" s="83"/>
      <c r="F111" s="83"/>
      <c r="G111" s="104"/>
    </row>
    <row r="112" spans="1:7" ht="14.25">
      <c r="A112" s="82"/>
      <c r="B112" s="87"/>
      <c r="C112" s="83"/>
      <c r="D112" s="83"/>
      <c r="E112" s="83"/>
      <c r="F112" s="83"/>
      <c r="G112" s="104"/>
    </row>
    <row r="113" spans="1:7" ht="15" customHeight="1">
      <c r="A113" s="82"/>
      <c r="B113" s="83"/>
      <c r="C113" s="83"/>
      <c r="D113" s="83"/>
      <c r="E113" s="83"/>
      <c r="F113" s="83"/>
      <c r="G113" s="84"/>
    </row>
    <row r="114" spans="1:9" ht="14.25">
      <c r="A114" s="85"/>
      <c r="B114" s="100"/>
      <c r="C114" s="100"/>
      <c r="D114" s="100"/>
      <c r="E114" s="100"/>
      <c r="F114" s="100"/>
      <c r="G114" s="101"/>
      <c r="H114" s="70"/>
      <c r="I114" s="70"/>
    </row>
    <row r="115" spans="1:7" ht="14.25">
      <c r="A115" s="85"/>
      <c r="B115" s="79"/>
      <c r="C115" s="79"/>
      <c r="D115" s="79"/>
      <c r="E115" s="79"/>
      <c r="F115" s="79"/>
      <c r="G115" s="80"/>
    </row>
    <row r="116" spans="1:7" ht="14.25">
      <c r="A116" s="82"/>
      <c r="B116" s="87"/>
      <c r="C116" s="83"/>
      <c r="D116" s="83"/>
      <c r="E116" s="83"/>
      <c r="F116" s="83"/>
      <c r="G116" s="104"/>
    </row>
    <row r="117" spans="1:7" ht="14.25">
      <c r="A117" s="82"/>
      <c r="B117" s="87"/>
      <c r="C117" s="83"/>
      <c r="D117" s="83"/>
      <c r="E117" s="83"/>
      <c r="F117" s="83"/>
      <c r="G117" s="104"/>
    </row>
    <row r="118" spans="1:7" ht="14.25">
      <c r="A118" s="82"/>
      <c r="B118" s="87"/>
      <c r="C118" s="83"/>
      <c r="D118" s="83"/>
      <c r="E118" s="83"/>
      <c r="F118" s="83"/>
      <c r="G118" s="104"/>
    </row>
    <row r="119" spans="1:7" ht="14.25">
      <c r="A119" s="82"/>
      <c r="B119" s="87"/>
      <c r="C119" s="83"/>
      <c r="D119" s="83"/>
      <c r="E119" s="83"/>
      <c r="F119" s="83"/>
      <c r="G119" s="104"/>
    </row>
    <row r="120" spans="1:7" ht="14.25">
      <c r="A120" s="82"/>
      <c r="B120" s="87"/>
      <c r="C120" s="83"/>
      <c r="D120" s="83"/>
      <c r="E120" s="83"/>
      <c r="F120" s="83"/>
      <c r="G120" s="104"/>
    </row>
    <row r="121" spans="1:7" ht="14.25">
      <c r="A121" s="82"/>
      <c r="B121" s="87"/>
      <c r="C121" s="83"/>
      <c r="D121" s="83"/>
      <c r="E121" s="83"/>
      <c r="F121" s="83"/>
      <c r="G121" s="104"/>
    </row>
    <row r="122" spans="1:7" ht="14.25">
      <c r="A122" s="82"/>
      <c r="B122" s="87"/>
      <c r="C122" s="83"/>
      <c r="D122" s="83"/>
      <c r="E122" s="83"/>
      <c r="F122" s="83"/>
      <c r="G122" s="104"/>
    </row>
    <row r="123" spans="1:7" ht="14.25">
      <c r="A123" s="82"/>
      <c r="B123" s="87"/>
      <c r="C123" s="83"/>
      <c r="D123" s="83"/>
      <c r="E123" s="83"/>
      <c r="F123" s="83"/>
      <c r="G123" s="104"/>
    </row>
    <row r="124" spans="1:7" ht="14.25">
      <c r="A124" s="82"/>
      <c r="B124" s="87"/>
      <c r="C124" s="83"/>
      <c r="D124" s="83"/>
      <c r="E124" s="83"/>
      <c r="F124" s="83"/>
      <c r="G124" s="104"/>
    </row>
    <row r="125" spans="1:7" ht="14.25">
      <c r="A125" s="82"/>
      <c r="B125" s="87"/>
      <c r="C125" s="83"/>
      <c r="D125" s="83"/>
      <c r="E125" s="83"/>
      <c r="F125" s="83"/>
      <c r="G125" s="104"/>
    </row>
    <row r="126" spans="1:7" ht="14.25">
      <c r="A126" s="82"/>
      <c r="B126" s="87"/>
      <c r="C126" s="83"/>
      <c r="D126" s="83"/>
      <c r="E126" s="83"/>
      <c r="F126" s="83"/>
      <c r="G126" s="104"/>
    </row>
    <row r="127" spans="1:9" ht="14.25">
      <c r="A127" s="82"/>
      <c r="B127" s="105"/>
      <c r="C127" s="83"/>
      <c r="D127" s="83"/>
      <c r="E127" s="83"/>
      <c r="F127" s="83"/>
      <c r="G127" s="104"/>
      <c r="H127" s="70"/>
      <c r="I127" s="70"/>
    </row>
    <row r="128" spans="1:9" ht="14.25">
      <c r="A128" s="318"/>
      <c r="B128" s="318"/>
      <c r="C128" s="318"/>
      <c r="D128" s="318"/>
      <c r="E128" s="318"/>
      <c r="F128" s="318"/>
      <c r="G128" s="318"/>
      <c r="H128" s="70"/>
      <c r="I128" s="70"/>
    </row>
    <row r="129" spans="1:7" ht="14.25">
      <c r="A129" s="106"/>
      <c r="B129" s="106"/>
      <c r="C129" s="106"/>
      <c r="D129" s="106"/>
      <c r="E129" s="106"/>
      <c r="F129" s="106"/>
      <c r="G129" s="106"/>
    </row>
    <row r="130" spans="1:7" ht="14.25">
      <c r="A130" s="107"/>
      <c r="B130" s="107"/>
      <c r="C130" s="107"/>
      <c r="D130" s="107"/>
      <c r="E130" s="107"/>
      <c r="F130" s="107"/>
      <c r="G130" s="107"/>
    </row>
    <row r="131" spans="4:7" ht="14.25">
      <c r="D131" s="87"/>
      <c r="E131" s="87"/>
      <c r="F131" s="87"/>
      <c r="G131" s="87"/>
    </row>
    <row r="132" spans="4:7" ht="10.5" customHeight="1">
      <c r="D132" s="70"/>
      <c r="E132" s="70"/>
      <c r="F132" s="70"/>
      <c r="G132" s="70"/>
    </row>
    <row r="133" spans="4:7" ht="10.5" customHeight="1">
      <c r="D133" s="70"/>
      <c r="E133" s="70"/>
      <c r="F133" s="70"/>
      <c r="G133" s="70"/>
    </row>
    <row r="134" spans="4:7" ht="10.5" customHeight="1">
      <c r="D134" s="70"/>
      <c r="E134" s="70"/>
      <c r="F134" s="70"/>
      <c r="G134" s="70"/>
    </row>
    <row r="135" spans="4:7" ht="10.5" customHeight="1">
      <c r="D135" s="70"/>
      <c r="E135" s="70"/>
      <c r="F135" s="70"/>
      <c r="G135" s="70"/>
    </row>
    <row r="136" ht="10.5" customHeight="1"/>
  </sheetData>
  <sheetProtection/>
  <mergeCells count="15">
    <mergeCell ref="J42:L42"/>
    <mergeCell ref="B43:F43"/>
    <mergeCell ref="B44:F44"/>
    <mergeCell ref="B52:F52"/>
    <mergeCell ref="A57:H57"/>
    <mergeCell ref="A60:H60"/>
    <mergeCell ref="A70:H70"/>
    <mergeCell ref="C20:H20"/>
    <mergeCell ref="A40:G41"/>
    <mergeCell ref="A42:F42"/>
    <mergeCell ref="A90:G90"/>
    <mergeCell ref="A128:G128"/>
    <mergeCell ref="A61:H61"/>
    <mergeCell ref="A65:H65"/>
    <mergeCell ref="A66:H66"/>
  </mergeCells>
  <hyperlinks>
    <hyperlink ref="G43" location="'Economía regional'!A1" display="3"/>
    <hyperlink ref="G44" location="'Aspectos GyD - Perfil productor'!A1" display="2"/>
    <hyperlink ref="G45" location="'Aspectos GyD - Perfil productor'!A1" display="2"/>
    <hyperlink ref="G46" location="'Cultivos Información Anual'!A1" display="5-6"/>
    <hyperlink ref="G47" location="'Ganadería y Riego'!A1" display="5"/>
    <hyperlink ref="G48" location="Exportaciones!A1" display="9"/>
    <hyperlink ref="G50" location="'División Político-Adminisrativa'!A1" display="7"/>
    <hyperlink ref="G51" location="Autoridades!A1" display="11"/>
    <hyperlink ref="G49"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50:G51"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view="pageBreakPreview" zoomScale="112" zoomScaleSheetLayoutView="112" zoomScalePageLayoutView="0" workbookViewId="0" topLeftCell="A1">
      <selection activeCell="A1" sqref="A1:C1"/>
    </sheetView>
  </sheetViews>
  <sheetFormatPr defaultColWidth="11.421875" defaultRowHeight="15"/>
  <cols>
    <col min="1" max="1" width="35.140625" style="58" customWidth="1"/>
    <col min="2" max="7" width="14.00390625" style="259" customWidth="1"/>
    <col min="8" max="8" width="19.421875" style="58" customWidth="1"/>
    <col min="9" max="9" width="16.140625" style="58" customWidth="1"/>
    <col min="10" max="10" width="11.28125" style="58" bestFit="1" customWidth="1"/>
    <col min="11" max="11" width="12.8515625" style="58" bestFit="1" customWidth="1"/>
    <col min="12" max="12" width="11.57421875" style="58" bestFit="1" customWidth="1"/>
    <col min="13" max="13" width="15.57421875" style="58" customWidth="1"/>
    <col min="14" max="14" width="11.57421875" style="58" bestFit="1" customWidth="1"/>
    <col min="15" max="15" width="18.140625" style="58" customWidth="1"/>
    <col min="16" max="16384" width="11.421875" style="58" customWidth="1"/>
  </cols>
  <sheetData>
    <row r="1" spans="1:8" ht="21">
      <c r="A1" s="420" t="s">
        <v>333</v>
      </c>
      <c r="B1" s="420"/>
      <c r="C1" s="420"/>
      <c r="H1" s="260"/>
    </row>
    <row r="2" ht="21">
      <c r="A2" s="59"/>
    </row>
    <row r="3" spans="1:7" s="57" customFormat="1" ht="21">
      <c r="A3" s="60" t="s">
        <v>96</v>
      </c>
      <c r="B3" s="261"/>
      <c r="C3" s="261"/>
      <c r="D3" s="261"/>
      <c r="E3" s="261"/>
      <c r="F3" s="261"/>
      <c r="G3" s="261"/>
    </row>
    <row r="5" spans="1:8" ht="43.5" customHeight="1">
      <c r="A5" s="262" t="s">
        <v>334</v>
      </c>
      <c r="B5" s="421" t="s">
        <v>371</v>
      </c>
      <c r="C5" s="422"/>
      <c r="D5" s="423"/>
      <c r="E5" s="424" t="s">
        <v>372</v>
      </c>
      <c r="F5" s="425"/>
      <c r="G5" s="425"/>
      <c r="H5"/>
    </row>
    <row r="6" spans="1:8" ht="21">
      <c r="A6" s="263"/>
      <c r="B6" s="264" t="s">
        <v>2</v>
      </c>
      <c r="C6" s="265" t="s">
        <v>303</v>
      </c>
      <c r="D6" s="265" t="s">
        <v>16</v>
      </c>
      <c r="E6" s="265" t="s">
        <v>2</v>
      </c>
      <c r="F6" s="265" t="s">
        <v>303</v>
      </c>
      <c r="G6" s="265" t="s">
        <v>16</v>
      </c>
      <c r="H6"/>
    </row>
    <row r="7" spans="1:8" ht="21">
      <c r="A7" s="266" t="s">
        <v>335</v>
      </c>
      <c r="B7" s="267">
        <v>0.0842158</v>
      </c>
      <c r="C7" s="267">
        <v>0.0731635</v>
      </c>
      <c r="D7" s="267">
        <v>0.1872332</v>
      </c>
      <c r="E7" s="267">
        <v>0.2183778</v>
      </c>
      <c r="F7" s="267">
        <v>0.1794483</v>
      </c>
      <c r="G7" s="267">
        <v>0.5925132</v>
      </c>
      <c r="H7"/>
    </row>
    <row r="8" spans="1:8" ht="21">
      <c r="A8" s="268" t="s">
        <v>336</v>
      </c>
      <c r="B8" s="267">
        <v>0.0639432</v>
      </c>
      <c r="C8" s="267">
        <v>0.0576413</v>
      </c>
      <c r="D8" s="267">
        <v>0.1664039</v>
      </c>
      <c r="E8" s="267">
        <v>0.2487006</v>
      </c>
      <c r="F8" s="267">
        <v>0.2272066</v>
      </c>
      <c r="G8" s="267">
        <v>0.5952168</v>
      </c>
      <c r="H8"/>
    </row>
    <row r="9" spans="1:8" ht="21">
      <c r="A9" s="268" t="s">
        <v>337</v>
      </c>
      <c r="B9" s="267">
        <v>0.0512745</v>
      </c>
      <c r="C9" s="267">
        <v>0.0508929</v>
      </c>
      <c r="D9" s="267">
        <v>0.0756644</v>
      </c>
      <c r="E9" s="267">
        <v>0.1644628</v>
      </c>
      <c r="F9" s="267">
        <v>0.1616524</v>
      </c>
      <c r="G9" s="267">
        <v>0.3371408</v>
      </c>
      <c r="H9"/>
    </row>
    <row r="10" spans="1:8" ht="21">
      <c r="A10" s="268" t="s">
        <v>338</v>
      </c>
      <c r="B10" s="267">
        <v>0.0791499</v>
      </c>
      <c r="C10" s="267">
        <v>0.0767931</v>
      </c>
      <c r="D10" s="267">
        <v>0.1048887</v>
      </c>
      <c r="E10" s="267">
        <v>0.2317397</v>
      </c>
      <c r="F10" s="267">
        <v>0.2228836</v>
      </c>
      <c r="G10" s="267">
        <v>0.3273506</v>
      </c>
      <c r="H10"/>
    </row>
    <row r="11" spans="1:8" ht="21">
      <c r="A11" s="268" t="s">
        <v>339</v>
      </c>
      <c r="B11" s="267">
        <v>0.1187503</v>
      </c>
      <c r="C11" s="267">
        <v>0.1054628</v>
      </c>
      <c r="D11" s="267">
        <v>0.1797038</v>
      </c>
      <c r="E11" s="267">
        <v>0.2255332</v>
      </c>
      <c r="F11" s="267">
        <v>0.1894321</v>
      </c>
      <c r="G11" s="267">
        <v>0.3904024</v>
      </c>
      <c r="H11"/>
    </row>
    <row r="12" spans="1:8" ht="21">
      <c r="A12" s="268" t="s">
        <v>340</v>
      </c>
      <c r="B12" s="267">
        <v>0.0709982</v>
      </c>
      <c r="C12" s="267">
        <v>0.0673327</v>
      </c>
      <c r="D12" s="267">
        <v>0.1110062</v>
      </c>
      <c r="E12" s="267">
        <v>0.1895441</v>
      </c>
      <c r="F12" s="267">
        <v>0.1793578</v>
      </c>
      <c r="G12" s="267">
        <v>0.3040918</v>
      </c>
      <c r="H12"/>
    </row>
    <row r="13" spans="1:8" ht="21">
      <c r="A13" s="268" t="s">
        <v>341</v>
      </c>
      <c r="B13" s="267">
        <v>0.0536127</v>
      </c>
      <c r="C13" s="267">
        <v>0.0539781</v>
      </c>
      <c r="D13" s="267">
        <v>0.0463916</v>
      </c>
      <c r="E13" s="267">
        <v>0.1997707</v>
      </c>
      <c r="F13" s="267">
        <v>0.1961457</v>
      </c>
      <c r="G13" s="267">
        <v>0.3007962</v>
      </c>
      <c r="H13"/>
    </row>
    <row r="14" spans="1:8" ht="21">
      <c r="A14" s="268" t="s">
        <v>342</v>
      </c>
      <c r="B14" s="267">
        <v>0.1007409</v>
      </c>
      <c r="C14" s="267">
        <v>0.0954567</v>
      </c>
      <c r="D14" s="267">
        <v>0.1140113</v>
      </c>
      <c r="E14" s="267">
        <v>0.1852097</v>
      </c>
      <c r="F14" s="267">
        <v>0.1546693</v>
      </c>
      <c r="G14" s="267">
        <v>0.2613616</v>
      </c>
      <c r="H14"/>
    </row>
    <row r="15" spans="1:8" ht="21">
      <c r="A15" s="268" t="s">
        <v>343</v>
      </c>
      <c r="B15" s="267">
        <v>0.1271764</v>
      </c>
      <c r="C15" s="267">
        <v>0.1076011</v>
      </c>
      <c r="D15" s="267">
        <v>0.1681559</v>
      </c>
      <c r="E15" s="267">
        <v>0.2249096</v>
      </c>
      <c r="F15" s="267">
        <v>0.1778099</v>
      </c>
      <c r="G15" s="267">
        <v>0.324335</v>
      </c>
      <c r="H15"/>
    </row>
    <row r="16" spans="1:8" s="272" customFormat="1" ht="21">
      <c r="A16" s="269" t="s">
        <v>344</v>
      </c>
      <c r="B16" s="270">
        <v>0.1612048</v>
      </c>
      <c r="C16" s="270">
        <v>0.1301543</v>
      </c>
      <c r="D16" s="270">
        <v>0.2364085</v>
      </c>
      <c r="E16" s="270">
        <v>0.2460516</v>
      </c>
      <c r="F16" s="270">
        <v>0.1896664</v>
      </c>
      <c r="G16" s="270">
        <v>0.3804587</v>
      </c>
      <c r="H16" s="271"/>
    </row>
    <row r="17" spans="1:8" ht="21">
      <c r="A17" s="268" t="s">
        <v>345</v>
      </c>
      <c r="B17" s="267">
        <v>0.1231273</v>
      </c>
      <c r="C17" s="267">
        <v>0.1132598</v>
      </c>
      <c r="D17" s="267">
        <v>0.1982452</v>
      </c>
      <c r="E17" s="267">
        <v>0.173521</v>
      </c>
      <c r="F17" s="267">
        <v>0.151705</v>
      </c>
      <c r="G17" s="267">
        <v>0.3414983</v>
      </c>
      <c r="H17"/>
    </row>
    <row r="18" spans="1:8" ht="21">
      <c r="A18" s="268" t="s">
        <v>346</v>
      </c>
      <c r="B18" s="267">
        <v>0.1714143</v>
      </c>
      <c r="C18" s="267">
        <v>0.1201071</v>
      </c>
      <c r="D18" s="267">
        <v>0.2800692</v>
      </c>
      <c r="E18" s="267">
        <v>0.2849226</v>
      </c>
      <c r="F18" s="267">
        <v>0.1643806</v>
      </c>
      <c r="G18" s="267">
        <v>0.5416581</v>
      </c>
      <c r="H18"/>
    </row>
    <row r="19" spans="1:8" ht="21">
      <c r="A19" s="268" t="s">
        <v>347</v>
      </c>
      <c r="B19" s="267">
        <v>0.1211338</v>
      </c>
      <c r="C19" s="267">
        <v>0.1062218</v>
      </c>
      <c r="D19" s="267">
        <v>0.1536608</v>
      </c>
      <c r="E19" s="267">
        <v>0.2221994</v>
      </c>
      <c r="F19" s="267">
        <v>0.1469286</v>
      </c>
      <c r="G19" s="267">
        <v>0.3921891</v>
      </c>
      <c r="H19"/>
    </row>
    <row r="20" spans="1:8" ht="21">
      <c r="A20" s="275" t="s">
        <v>201</v>
      </c>
      <c r="B20" s="276">
        <v>0.1168851</v>
      </c>
      <c r="C20" s="276">
        <v>0.095809</v>
      </c>
      <c r="D20" s="276">
        <v>0.169531</v>
      </c>
      <c r="E20" s="276">
        <v>0.2551503</v>
      </c>
      <c r="F20" s="276">
        <v>0.1780245</v>
      </c>
      <c r="G20" s="276">
        <v>0.4470084</v>
      </c>
      <c r="H20"/>
    </row>
    <row r="21" spans="1:8" ht="21">
      <c r="A21" s="268" t="s">
        <v>348</v>
      </c>
      <c r="B21" s="267">
        <v>0.0460269</v>
      </c>
      <c r="C21" s="267">
        <v>0.0442367</v>
      </c>
      <c r="D21" s="267">
        <v>0.058751</v>
      </c>
      <c r="E21" s="267">
        <v>0.1898661</v>
      </c>
      <c r="F21" s="267">
        <v>0.1685056</v>
      </c>
      <c r="G21" s="267">
        <v>0.3441924</v>
      </c>
      <c r="H21"/>
    </row>
    <row r="22" spans="1:8" ht="21">
      <c r="A22" s="268" t="s">
        <v>349</v>
      </c>
      <c r="B22" s="267">
        <v>0.0212551</v>
      </c>
      <c r="C22" s="267">
        <v>0.021099</v>
      </c>
      <c r="D22" s="267">
        <v>0.0250079</v>
      </c>
      <c r="E22" s="267">
        <v>0.1075422</v>
      </c>
      <c r="F22" s="267">
        <v>0.1023902</v>
      </c>
      <c r="G22" s="267">
        <v>0.2304627</v>
      </c>
      <c r="H22"/>
    </row>
    <row r="23" spans="1:8" ht="21">
      <c r="A23" s="273" t="s">
        <v>350</v>
      </c>
      <c r="B23" s="274"/>
      <c r="C23" s="274"/>
      <c r="D23" s="274"/>
      <c r="E23" s="274"/>
      <c r="F23" s="274"/>
      <c r="G23" s="274"/>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Los Lagos</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75"/>
  <sheetViews>
    <sheetView showGridLines="0" view="pageBreakPreview" zoomScale="70" zoomScaleNormal="90" zoomScaleSheetLayoutView="70" zoomScalePageLayoutView="0" workbookViewId="0" topLeftCell="A1">
      <selection activeCell="G4" sqref="G4"/>
    </sheetView>
  </sheetViews>
  <sheetFormatPr defaultColWidth="11.421875" defaultRowHeight="15"/>
  <cols>
    <col min="1" max="1" width="51.8515625" style="2" customWidth="1"/>
    <col min="2" max="2" width="15.28125" style="2" customWidth="1"/>
    <col min="3" max="3" width="16.28125" style="2" customWidth="1"/>
    <col min="4" max="4" width="13.8515625" style="2" customWidth="1"/>
    <col min="5" max="5" width="15.57421875" style="2" customWidth="1"/>
    <col min="6" max="6" width="17.28125" style="2" customWidth="1"/>
    <col min="7" max="7" width="16.421875" style="2" customWidth="1"/>
    <col min="8" max="8" width="18.140625" style="2" customWidth="1"/>
    <col min="9" max="9" width="18.421875" style="2" customWidth="1"/>
    <col min="10" max="16384" width="11.421875" style="2" customWidth="1"/>
  </cols>
  <sheetData>
    <row r="1" ht="15">
      <c r="A1" s="1" t="s">
        <v>57</v>
      </c>
    </row>
    <row r="3" spans="1:5" ht="17.25">
      <c r="A3" s="45" t="s">
        <v>324</v>
      </c>
      <c r="B3" s="43"/>
      <c r="C3" s="43"/>
      <c r="D3" s="43"/>
      <c r="E3" s="43"/>
    </row>
    <row r="4" spans="1:7" ht="47.25" customHeight="1">
      <c r="A4" s="248" t="s">
        <v>325</v>
      </c>
      <c r="B4" s="46" t="s">
        <v>386</v>
      </c>
      <c r="C4" s="46" t="s">
        <v>387</v>
      </c>
      <c r="D4" s="46" t="s">
        <v>388</v>
      </c>
      <c r="E4" s="46" t="s">
        <v>389</v>
      </c>
      <c r="F4" s="46" t="s">
        <v>390</v>
      </c>
      <c r="G4" s="295" t="s">
        <v>391</v>
      </c>
    </row>
    <row r="5" spans="1:7" ht="17.25">
      <c r="A5" s="287" t="s">
        <v>436</v>
      </c>
      <c r="B5" s="298">
        <v>258.817083275365</v>
      </c>
      <c r="C5" s="249">
        <f>+B5/$B$17</f>
        <v>0.06763390326708671</v>
      </c>
      <c r="D5" s="298">
        <v>261.489891886136</v>
      </c>
      <c r="E5" s="299">
        <v>255.570687079382</v>
      </c>
      <c r="F5" s="49">
        <v>-0.022636457432669954</v>
      </c>
      <c r="G5" s="302">
        <v>4330.51311111794</v>
      </c>
    </row>
    <row r="6" spans="1:7" ht="17.25">
      <c r="A6" s="288" t="s">
        <v>437</v>
      </c>
      <c r="B6" s="300">
        <v>231.067211124922</v>
      </c>
      <c r="C6" s="250">
        <f aca="true" t="shared" si="0" ref="C6:C17">+B6/$B$17</f>
        <v>0.06038232564730396</v>
      </c>
      <c r="D6" s="300">
        <v>257.803964086219</v>
      </c>
      <c r="E6" s="301">
        <v>331.43072241778</v>
      </c>
      <c r="F6" s="49">
        <v>0.2855920334372264</v>
      </c>
      <c r="G6" s="302">
        <v>835.220355174123</v>
      </c>
    </row>
    <row r="7" spans="1:7" ht="17.25">
      <c r="A7" s="288" t="s">
        <v>438</v>
      </c>
      <c r="B7" s="300">
        <v>0</v>
      </c>
      <c r="C7" s="250">
        <f t="shared" si="0"/>
        <v>0</v>
      </c>
      <c r="D7" s="300">
        <v>0</v>
      </c>
      <c r="E7" s="301">
        <v>0</v>
      </c>
      <c r="F7" s="49"/>
      <c r="G7" s="302">
        <v>14747.5230841863</v>
      </c>
    </row>
    <row r="8" spans="1:7" ht="17.25">
      <c r="A8" s="288" t="s">
        <v>439</v>
      </c>
      <c r="B8" s="300">
        <v>774.244342744937</v>
      </c>
      <c r="C8" s="250">
        <f t="shared" si="0"/>
        <v>0.20232500235151388</v>
      </c>
      <c r="D8" s="300">
        <v>708.601520000474</v>
      </c>
      <c r="E8" s="301">
        <v>813.108511892335</v>
      </c>
      <c r="F8" s="49">
        <v>0.14748344301010108</v>
      </c>
      <c r="G8" s="302">
        <v>15356.3533934499</v>
      </c>
    </row>
    <row r="9" spans="1:7" ht="17.25">
      <c r="A9" s="288" t="s">
        <v>440</v>
      </c>
      <c r="B9" s="300">
        <v>100.333255345509</v>
      </c>
      <c r="C9" s="250">
        <f t="shared" si="0"/>
        <v>0.02621901769633292</v>
      </c>
      <c r="D9" s="300">
        <v>78.5549851541183</v>
      </c>
      <c r="E9" s="301">
        <v>111.669873719092</v>
      </c>
      <c r="F9" s="49">
        <v>0.42155044011535425</v>
      </c>
      <c r="G9" s="302">
        <v>4088.09678978171</v>
      </c>
    </row>
    <row r="10" spans="1:7" ht="17.25">
      <c r="A10" s="288" t="s">
        <v>441</v>
      </c>
      <c r="B10" s="300">
        <v>244.945700446061</v>
      </c>
      <c r="C10" s="250">
        <f t="shared" si="0"/>
        <v>0.06400904298898939</v>
      </c>
      <c r="D10" s="300">
        <v>334.960574790137</v>
      </c>
      <c r="E10" s="301">
        <v>322.431215266396</v>
      </c>
      <c r="F10" s="49">
        <v>-0.03740547535061711</v>
      </c>
      <c r="G10" s="302">
        <v>9218.7237664818</v>
      </c>
    </row>
    <row r="11" spans="1:9" ht="15" customHeight="1">
      <c r="A11" s="288" t="s">
        <v>442</v>
      </c>
      <c r="B11" s="300">
        <v>302.73867586855</v>
      </c>
      <c r="C11" s="250">
        <f t="shared" si="0"/>
        <v>0.07911146381753673</v>
      </c>
      <c r="D11" s="300">
        <v>341.766202627184</v>
      </c>
      <c r="E11" s="301">
        <v>356.163403758011</v>
      </c>
      <c r="F11" s="303">
        <v>0.04212587733999018</v>
      </c>
      <c r="G11" s="304">
        <v>16518.13634814419</v>
      </c>
      <c r="H11" s="37"/>
      <c r="I11" s="37"/>
    </row>
    <row r="12" spans="1:9" ht="17.25">
      <c r="A12" s="288" t="s">
        <v>443</v>
      </c>
      <c r="B12" s="300">
        <v>364.082656796881</v>
      </c>
      <c r="C12" s="250">
        <f t="shared" si="0"/>
        <v>0.09514183097730626</v>
      </c>
      <c r="D12" s="300">
        <v>414.947018204899</v>
      </c>
      <c r="E12" s="301">
        <v>446.905146029157</v>
      </c>
      <c r="F12" s="303">
        <v>0.07701736950059779</v>
      </c>
      <c r="G12" s="304">
        <v>12487.1001242442</v>
      </c>
      <c r="H12" s="37"/>
      <c r="I12" s="37"/>
    </row>
    <row r="13" spans="1:9" ht="17.25">
      <c r="A13" s="288" t="s">
        <v>444</v>
      </c>
      <c r="B13" s="300">
        <v>365.147763360401</v>
      </c>
      <c r="C13" s="250">
        <f t="shared" si="0"/>
        <v>0.09542016389634934</v>
      </c>
      <c r="D13" s="300">
        <v>394.014908772856</v>
      </c>
      <c r="E13" s="301">
        <v>420.22320755592</v>
      </c>
      <c r="F13" s="303">
        <v>0.06651600789596701</v>
      </c>
      <c r="G13" s="304">
        <v>22180.61481940403</v>
      </c>
      <c r="H13" s="244"/>
      <c r="I13" s="244"/>
    </row>
    <row r="14" spans="1:9" ht="17.25">
      <c r="A14" s="288" t="s">
        <v>445</v>
      </c>
      <c r="B14" s="300">
        <v>279.563262509055</v>
      </c>
      <c r="C14" s="250">
        <f t="shared" si="0"/>
        <v>0.07305528064177945</v>
      </c>
      <c r="D14" s="300">
        <v>302.096889694066</v>
      </c>
      <c r="E14" s="301">
        <v>311.480004303355</v>
      </c>
      <c r="F14" s="305">
        <v>0.03105995106004311</v>
      </c>
      <c r="G14" s="302">
        <v>10937.8547626163</v>
      </c>
      <c r="H14" s="240"/>
      <c r="I14" s="240"/>
    </row>
    <row r="15" spans="1:9" ht="17.25">
      <c r="A15" s="288" t="s">
        <v>446</v>
      </c>
      <c r="B15" s="300">
        <v>607.847685945828</v>
      </c>
      <c r="C15" s="250">
        <f t="shared" si="0"/>
        <v>0.15884234175007297</v>
      </c>
      <c r="D15" s="300">
        <v>704.486758609693</v>
      </c>
      <c r="E15" s="301">
        <v>732.016114228122</v>
      </c>
      <c r="F15" s="306">
        <v>0.03907717963749713</v>
      </c>
      <c r="G15" s="307">
        <v>17213.8544223757</v>
      </c>
      <c r="H15" s="240"/>
      <c r="I15" s="240"/>
    </row>
    <row r="16" spans="1:9" ht="17.25">
      <c r="A16" s="288" t="s">
        <v>447</v>
      </c>
      <c r="B16" s="300">
        <v>297.948226891468</v>
      </c>
      <c r="C16" s="250">
        <f t="shared" si="0"/>
        <v>0.0778596269657275</v>
      </c>
      <c r="D16" s="300">
        <v>335.603862978096</v>
      </c>
      <c r="E16" s="301">
        <v>344.088889171133</v>
      </c>
      <c r="F16" s="308">
        <v>0.025282862115299398</v>
      </c>
      <c r="G16" s="309">
        <v>6958.1377388599</v>
      </c>
      <c r="H16" s="240"/>
      <c r="I16" s="240"/>
    </row>
    <row r="17" spans="1:9" s="1" customFormat="1" ht="17.25">
      <c r="A17" s="287" t="s">
        <v>448</v>
      </c>
      <c r="B17" s="298">
        <v>3826.73586430898</v>
      </c>
      <c r="C17" s="249">
        <f t="shared" si="0"/>
        <v>1</v>
      </c>
      <c r="D17" s="298">
        <v>4089.49141068002</v>
      </c>
      <c r="E17" s="299">
        <v>4427.38229678588</v>
      </c>
      <c r="F17" s="306">
        <v>0.08262418285643824</v>
      </c>
      <c r="G17" s="307">
        <v>147809.437403404</v>
      </c>
      <c r="H17" s="286"/>
      <c r="I17" s="286"/>
    </row>
    <row r="18" spans="1:9" ht="15">
      <c r="A18" s="251" t="s">
        <v>326</v>
      </c>
      <c r="B18" s="252"/>
      <c r="C18" s="252"/>
      <c r="D18" s="253"/>
      <c r="E18" s="252"/>
      <c r="F18" s="245"/>
      <c r="G18" s="245"/>
      <c r="H18" s="240"/>
      <c r="I18" s="240"/>
    </row>
    <row r="19" spans="1:9" ht="15">
      <c r="A19" s="289" t="s">
        <v>373</v>
      </c>
      <c r="B19" s="246"/>
      <c r="C19" s="246"/>
      <c r="D19" s="246"/>
      <c r="E19" s="246"/>
      <c r="F19" s="247"/>
      <c r="G19" s="247"/>
      <c r="H19" s="240"/>
      <c r="I19" s="240"/>
    </row>
    <row r="21" ht="15">
      <c r="A21" s="1" t="s">
        <v>13</v>
      </c>
    </row>
    <row r="22" ht="15">
      <c r="A22" s="1"/>
    </row>
    <row r="23" ht="15">
      <c r="A23" s="1" t="s">
        <v>393</v>
      </c>
    </row>
    <row r="24" ht="15">
      <c r="A24" s="1"/>
    </row>
    <row r="25" spans="1:9" ht="15">
      <c r="A25" s="328" t="s">
        <v>15</v>
      </c>
      <c r="B25" s="329" t="s">
        <v>358</v>
      </c>
      <c r="C25" s="329"/>
      <c r="D25" s="329"/>
      <c r="E25" s="329"/>
      <c r="F25" s="329" t="s">
        <v>359</v>
      </c>
      <c r="G25" s="329"/>
      <c r="H25" s="329"/>
      <c r="I25" s="330" t="s">
        <v>360</v>
      </c>
    </row>
    <row r="26" spans="1:9" ht="15">
      <c r="A26" s="328"/>
      <c r="B26" s="238" t="s">
        <v>361</v>
      </c>
      <c r="C26" s="238" t="s">
        <v>362</v>
      </c>
      <c r="D26" s="238" t="s">
        <v>363</v>
      </c>
      <c r="E26" s="238" t="s">
        <v>208</v>
      </c>
      <c r="F26" s="238" t="s">
        <v>361</v>
      </c>
      <c r="G26" s="238" t="s">
        <v>362</v>
      </c>
      <c r="H26" s="238" t="s">
        <v>364</v>
      </c>
      <c r="I26" s="330"/>
    </row>
    <row r="27" spans="1:9" ht="15">
      <c r="A27" s="30" t="s">
        <v>335</v>
      </c>
      <c r="B27" s="283">
        <v>6269.202399108853</v>
      </c>
      <c r="C27" s="283">
        <v>2828.0038300946185</v>
      </c>
      <c r="D27" s="283">
        <v>9097.206229203475</v>
      </c>
      <c r="E27" s="6">
        <v>0.010821410248725483</v>
      </c>
      <c r="F27" s="283">
        <v>40533.11446199052</v>
      </c>
      <c r="G27" s="283">
        <v>34540.70517540353</v>
      </c>
      <c r="H27" s="283">
        <v>75073.81963739365</v>
      </c>
      <c r="I27" s="6">
        <v>0.12117681334375895</v>
      </c>
    </row>
    <row r="28" spans="1:9" ht="15">
      <c r="A28" s="30" t="s">
        <v>336</v>
      </c>
      <c r="B28" s="283">
        <v>13610.449218538744</v>
      </c>
      <c r="C28" s="283">
        <v>1663.985098532523</v>
      </c>
      <c r="D28" s="283">
        <v>15274.434317071273</v>
      </c>
      <c r="E28" s="6">
        <v>0.01816941552139702</v>
      </c>
      <c r="F28" s="283">
        <v>102504.19193540014</v>
      </c>
      <c r="G28" s="283">
        <v>65557.5267320641</v>
      </c>
      <c r="H28" s="283">
        <v>168061.7186674643</v>
      </c>
      <c r="I28" s="6">
        <v>0.09088586287335348</v>
      </c>
    </row>
    <row r="29" spans="1:9" ht="15">
      <c r="A29" s="30" t="s">
        <v>337</v>
      </c>
      <c r="B29" s="283">
        <v>8127.881928614343</v>
      </c>
      <c r="C29" s="283">
        <v>298.33166388425155</v>
      </c>
      <c r="D29" s="283">
        <v>8426.213592498596</v>
      </c>
      <c r="E29" s="6">
        <v>0.01002324360143675</v>
      </c>
      <c r="F29" s="283">
        <v>181588.69692891015</v>
      </c>
      <c r="G29" s="283">
        <v>109916.87414142575</v>
      </c>
      <c r="H29" s="283">
        <v>291505.57107033575</v>
      </c>
      <c r="I29" s="6">
        <v>0.028905840672477173</v>
      </c>
    </row>
    <row r="30" spans="1:9" ht="15">
      <c r="A30" s="30" t="s">
        <v>338</v>
      </c>
      <c r="B30" s="283">
        <v>7116.633889877243</v>
      </c>
      <c r="C30" s="283">
        <v>2942.527281201738</v>
      </c>
      <c r="D30" s="283">
        <v>10059.161171078982</v>
      </c>
      <c r="E30" s="6">
        <v>0.011965685623445133</v>
      </c>
      <c r="F30" s="283">
        <v>84644.06760081562</v>
      </c>
      <c r="G30" s="283">
        <v>58328.20622261255</v>
      </c>
      <c r="H30" s="283">
        <v>142972.27382342907</v>
      </c>
      <c r="I30" s="6">
        <v>0.07035742596849273</v>
      </c>
    </row>
    <row r="31" spans="1:9" ht="15">
      <c r="A31" s="30" t="s">
        <v>339</v>
      </c>
      <c r="B31" s="283">
        <v>37539.29464799709</v>
      </c>
      <c r="C31" s="283">
        <v>13473.531831757107</v>
      </c>
      <c r="D31" s="283">
        <v>51012.82647975422</v>
      </c>
      <c r="E31" s="6">
        <v>0.060681346489910366</v>
      </c>
      <c r="F31" s="283">
        <v>224592.63014443193</v>
      </c>
      <c r="G31" s="283">
        <v>153226.18578697706</v>
      </c>
      <c r="H31" s="283">
        <v>377818.81593140593</v>
      </c>
      <c r="I31" s="6">
        <v>0.13501928524654458</v>
      </c>
    </row>
    <row r="32" spans="1:9" ht="15">
      <c r="A32" s="30" t="s">
        <v>340</v>
      </c>
      <c r="B32" s="283">
        <v>47993.32737726257</v>
      </c>
      <c r="C32" s="283">
        <v>14737.764307288782</v>
      </c>
      <c r="D32" s="283">
        <v>62731.09168455133</v>
      </c>
      <c r="E32" s="6">
        <v>0.07462058805369952</v>
      </c>
      <c r="F32" s="283">
        <v>492057.49353731226</v>
      </c>
      <c r="G32" s="283">
        <v>355393.43922731315</v>
      </c>
      <c r="H32" s="283">
        <v>847450.9327646397</v>
      </c>
      <c r="I32" s="6">
        <v>0.0740232729226029</v>
      </c>
    </row>
    <row r="33" spans="1:9" ht="15">
      <c r="A33" s="30" t="s">
        <v>365</v>
      </c>
      <c r="B33" s="283">
        <v>57936.324035555444</v>
      </c>
      <c r="C33" s="283">
        <v>17088.96596201802</v>
      </c>
      <c r="D33" s="283">
        <v>75025.28999757345</v>
      </c>
      <c r="E33" s="6">
        <v>0.08924491999390768</v>
      </c>
      <c r="F33" s="283">
        <v>1901656.992840349</v>
      </c>
      <c r="G33" s="283">
        <v>1489875.7603346226</v>
      </c>
      <c r="H33" s="283">
        <v>3391532.7531749345</v>
      </c>
      <c r="I33" s="6">
        <v>0.022121352042771693</v>
      </c>
    </row>
    <row r="34" spans="1:9" ht="15">
      <c r="A34" s="30" t="s">
        <v>342</v>
      </c>
      <c r="B34" s="283">
        <v>86652.96642484439</v>
      </c>
      <c r="C34" s="283">
        <v>34564.54197560481</v>
      </c>
      <c r="D34" s="283">
        <v>121217.5084004494</v>
      </c>
      <c r="E34" s="6">
        <v>0.14419200298204551</v>
      </c>
      <c r="F34" s="283">
        <v>275288.2776707761</v>
      </c>
      <c r="G34" s="283">
        <v>178376.1600895999</v>
      </c>
      <c r="H34" s="283">
        <v>453664.43776037206</v>
      </c>
      <c r="I34" s="6">
        <v>0.2671964084266114</v>
      </c>
    </row>
    <row r="35" spans="1:9" ht="15">
      <c r="A35" s="30" t="s">
        <v>366</v>
      </c>
      <c r="B35" s="283">
        <v>100329.439266616</v>
      </c>
      <c r="C35" s="283">
        <v>42199.142751861</v>
      </c>
      <c r="D35" s="283">
        <v>142528.58201847706</v>
      </c>
      <c r="E35" s="6">
        <v>0.16954218903379778</v>
      </c>
      <c r="F35" s="283">
        <v>306674.86406516086</v>
      </c>
      <c r="G35" s="283">
        <v>202656.68366812955</v>
      </c>
      <c r="H35" s="283">
        <v>509331.54773329233</v>
      </c>
      <c r="I35" s="6">
        <v>0.27983458447209925</v>
      </c>
    </row>
    <row r="36" spans="1:9" ht="15">
      <c r="A36" s="30" t="s">
        <v>344</v>
      </c>
      <c r="B36" s="283">
        <v>37582.26771992266</v>
      </c>
      <c r="C36" s="283">
        <v>17255.240583762436</v>
      </c>
      <c r="D36" s="283">
        <v>54837.508303685085</v>
      </c>
      <c r="E36" s="6">
        <v>0.06523092468400868</v>
      </c>
      <c r="F36" s="283">
        <v>134326.62908330714</v>
      </c>
      <c r="G36" s="283">
        <v>87096.5695125633</v>
      </c>
      <c r="H36" s="283">
        <v>221423.19859587046</v>
      </c>
      <c r="I36" s="6">
        <v>0.2476592726120424</v>
      </c>
    </row>
    <row r="37" spans="1:9" ht="15">
      <c r="A37" s="30" t="s">
        <v>367</v>
      </c>
      <c r="B37" s="283">
        <v>53399.385107059556</v>
      </c>
      <c r="C37" s="283">
        <v>11712.12723023354</v>
      </c>
      <c r="D37" s="283">
        <v>65111.51233729312</v>
      </c>
      <c r="E37" s="6">
        <v>0.07745217258623058</v>
      </c>
      <c r="F37" s="283">
        <v>443395.04006403947</v>
      </c>
      <c r="G37" s="283">
        <v>301295.4331497859</v>
      </c>
      <c r="H37" s="283">
        <v>744690.4732138225</v>
      </c>
      <c r="I37" s="6">
        <v>0.08743432967027859</v>
      </c>
    </row>
    <row r="38" spans="1:9" ht="15">
      <c r="A38" s="30" t="s">
        <v>346</v>
      </c>
      <c r="B38" s="283">
        <v>72530.20355473022</v>
      </c>
      <c r="C38" s="283">
        <v>25399.637810319462</v>
      </c>
      <c r="D38" s="283">
        <v>97929.84136504981</v>
      </c>
      <c r="E38" s="6">
        <v>0.11649059747616587</v>
      </c>
      <c r="F38" s="283">
        <v>280247.3559514321</v>
      </c>
      <c r="G38" s="283">
        <v>190801.05545803692</v>
      </c>
      <c r="H38" s="283">
        <v>471048.4114094687</v>
      </c>
      <c r="I38" s="6">
        <v>0.20789761517722696</v>
      </c>
    </row>
    <row r="39" spans="1:9" ht="15">
      <c r="A39" s="30" t="s">
        <v>347</v>
      </c>
      <c r="B39" s="283">
        <v>24578.260214683545</v>
      </c>
      <c r="C39" s="283">
        <v>10168.026633063768</v>
      </c>
      <c r="D39" s="283">
        <v>34746.28684774726</v>
      </c>
      <c r="E39" s="6">
        <v>0.04133179078565194</v>
      </c>
      <c r="F39" s="283">
        <v>113177.33979130935</v>
      </c>
      <c r="G39" s="283">
        <v>78117.7683868017</v>
      </c>
      <c r="H39" s="283">
        <v>191295.10817811365</v>
      </c>
      <c r="I39" s="6">
        <v>0.18163709035045064</v>
      </c>
    </row>
    <row r="40" spans="1:9" s="1" customFormat="1" ht="15">
      <c r="A40" s="180" t="s">
        <v>201</v>
      </c>
      <c r="B40" s="284">
        <v>65548.12072907003</v>
      </c>
      <c r="C40" s="284">
        <v>14406.306679106345</v>
      </c>
      <c r="D40" s="284">
        <v>79954.42740817627</v>
      </c>
      <c r="E40" s="285">
        <v>0.09510828251956342</v>
      </c>
      <c r="F40" s="284">
        <v>273418.12493676064</v>
      </c>
      <c r="G40" s="284">
        <v>170936.39231674126</v>
      </c>
      <c r="H40" s="284">
        <v>444354.5172534997</v>
      </c>
      <c r="I40" s="285">
        <v>0.17993386879999487</v>
      </c>
    </row>
    <row r="41" spans="1:9" ht="15">
      <c r="A41" s="30" t="s">
        <v>348</v>
      </c>
      <c r="B41" s="283">
        <v>5201.390075977626</v>
      </c>
      <c r="C41" s="283">
        <v>990.7897866482652</v>
      </c>
      <c r="D41" s="283">
        <v>6192.17986262589</v>
      </c>
      <c r="E41" s="6">
        <v>0.007365790874594517</v>
      </c>
      <c r="F41" s="283">
        <v>36763.75383842972</v>
      </c>
      <c r="G41" s="283">
        <v>25724.15297121529</v>
      </c>
      <c r="H41" s="283">
        <v>62487.906809645145</v>
      </c>
      <c r="I41" s="6">
        <v>0.0990940516136814</v>
      </c>
    </row>
    <row r="42" spans="1:9" ht="15">
      <c r="A42" s="30" t="s">
        <v>349</v>
      </c>
      <c r="B42" s="283">
        <v>5710.0680387296015</v>
      </c>
      <c r="C42" s="283">
        <v>813.2075237404753</v>
      </c>
      <c r="D42" s="283">
        <v>6523.275562470076</v>
      </c>
      <c r="E42" s="6">
        <v>0.007759639525414487</v>
      </c>
      <c r="F42" s="283">
        <v>53646.43050804945</v>
      </c>
      <c r="G42" s="283">
        <v>34239.460800070185</v>
      </c>
      <c r="H42" s="283">
        <v>87885.89130811986</v>
      </c>
      <c r="I42" s="6">
        <v>0.07422437737588701</v>
      </c>
    </row>
    <row r="43" spans="1:9" ht="15">
      <c r="A43" s="180" t="s">
        <v>2</v>
      </c>
      <c r="B43" s="284">
        <v>630125.2146285875</v>
      </c>
      <c r="C43" s="284">
        <v>210542.130949117</v>
      </c>
      <c r="D43" s="284">
        <v>840667.3455777097</v>
      </c>
      <c r="E43" s="285">
        <v>1</v>
      </c>
      <c r="F43" s="284">
        <v>4944515.003358487</v>
      </c>
      <c r="G43" s="284">
        <v>3536082.373973372</v>
      </c>
      <c r="H43" s="284">
        <v>8480597.377331724</v>
      </c>
      <c r="I43" s="285">
        <v>0.09912831704813363</v>
      </c>
    </row>
    <row r="44" ht="15">
      <c r="A44" s="7" t="s">
        <v>368</v>
      </c>
    </row>
    <row r="45" ht="15">
      <c r="A45" s="1"/>
    </row>
    <row r="46" spans="1:8" ht="15">
      <c r="A46" s="1" t="s">
        <v>57</v>
      </c>
      <c r="G46" s="114"/>
      <c r="H46" s="114"/>
    </row>
    <row r="47" spans="1:8" ht="15">
      <c r="A47" s="1"/>
      <c r="G47" s="114"/>
      <c r="H47" s="114"/>
    </row>
    <row r="48" spans="1:8" ht="15">
      <c r="A48" s="1" t="s">
        <v>219</v>
      </c>
      <c r="G48" s="114"/>
      <c r="H48" s="114"/>
    </row>
    <row r="49" spans="7:8" ht="15">
      <c r="G49" s="114"/>
      <c r="H49" s="114"/>
    </row>
    <row r="50" spans="1:9" ht="15.75" customHeight="1">
      <c r="A50" s="331" t="s">
        <v>220</v>
      </c>
      <c r="B50" s="331"/>
      <c r="C50" s="331"/>
      <c r="D50" s="331"/>
      <c r="E50" s="331"/>
      <c r="F50" s="331"/>
      <c r="G50" s="331"/>
      <c r="H50" s="331"/>
      <c r="I50" s="331"/>
    </row>
    <row r="51" spans="1:9" ht="15">
      <c r="A51" s="331"/>
      <c r="B51" s="331"/>
      <c r="C51" s="331"/>
      <c r="D51" s="331"/>
      <c r="E51" s="331"/>
      <c r="F51" s="331"/>
      <c r="G51" s="331"/>
      <c r="H51" s="331"/>
      <c r="I51" s="331"/>
    </row>
    <row r="52" spans="7:8" ht="15">
      <c r="G52" s="114"/>
      <c r="H52" s="114"/>
    </row>
    <row r="53" spans="1:9" ht="15">
      <c r="A53" s="327" t="s">
        <v>221</v>
      </c>
      <c r="B53" s="327"/>
      <c r="C53" s="327"/>
      <c r="D53" s="327"/>
      <c r="E53" s="327"/>
      <c r="F53" s="327"/>
      <c r="G53" s="327"/>
      <c r="H53" s="327"/>
      <c r="I53" s="327"/>
    </row>
    <row r="54" spans="1:9" ht="15">
      <c r="A54" s="327" t="s">
        <v>394</v>
      </c>
      <c r="B54" s="327"/>
      <c r="C54" s="327"/>
      <c r="D54" s="327"/>
      <c r="E54" s="327"/>
      <c r="F54" s="327"/>
      <c r="G54" s="327"/>
      <c r="H54" s="327"/>
      <c r="I54" s="327"/>
    </row>
    <row r="55" spans="1:9" ht="15">
      <c r="A55" s="327" t="s">
        <v>222</v>
      </c>
      <c r="B55" s="327"/>
      <c r="C55" s="327"/>
      <c r="D55" s="327"/>
      <c r="E55" s="327"/>
      <c r="F55" s="327"/>
      <c r="G55" s="327"/>
      <c r="H55" s="327"/>
      <c r="I55" s="327"/>
    </row>
    <row r="56" spans="1:9" s="1" customFormat="1" ht="46.5">
      <c r="A56" s="28" t="s">
        <v>15</v>
      </c>
      <c r="B56" s="28" t="s">
        <v>223</v>
      </c>
      <c r="C56" s="28" t="s">
        <v>224</v>
      </c>
      <c r="D56" s="28" t="s">
        <v>225</v>
      </c>
      <c r="E56" s="28" t="s">
        <v>226</v>
      </c>
      <c r="F56" s="28" t="s">
        <v>227</v>
      </c>
      <c r="G56" s="28" t="s">
        <v>369</v>
      </c>
      <c r="H56" s="28" t="s">
        <v>228</v>
      </c>
      <c r="I56" s="28" t="s">
        <v>229</v>
      </c>
    </row>
    <row r="57" spans="1:9" ht="15">
      <c r="A57" s="279" t="s">
        <v>335</v>
      </c>
      <c r="B57" s="167">
        <v>38448.0981</v>
      </c>
      <c r="C57" s="167">
        <v>7310.9204</v>
      </c>
      <c r="D57" s="167">
        <v>3372.5071</v>
      </c>
      <c r="E57" s="167">
        <v>49131.52560000001</v>
      </c>
      <c r="F57" s="168">
        <v>0.009101729189115032</v>
      </c>
      <c r="G57" s="167">
        <v>10597.8877</v>
      </c>
      <c r="H57" s="167">
        <v>308005.93439999997</v>
      </c>
      <c r="I57" s="168">
        <v>0.15951486680186514</v>
      </c>
    </row>
    <row r="58" spans="1:9" ht="15">
      <c r="A58" s="280" t="s">
        <v>336</v>
      </c>
      <c r="B58" s="169">
        <v>1947.9723</v>
      </c>
      <c r="C58" s="169">
        <v>98.1725</v>
      </c>
      <c r="D58" s="169">
        <v>478.1027</v>
      </c>
      <c r="E58" s="169">
        <v>2524.2475</v>
      </c>
      <c r="F58" s="170">
        <v>0.00046762271007722673</v>
      </c>
      <c r="G58" s="169">
        <v>6725.975</v>
      </c>
      <c r="H58" s="169">
        <v>854845.435</v>
      </c>
      <c r="I58" s="170">
        <v>0.0029528700705993708</v>
      </c>
    </row>
    <row r="59" spans="1:9" ht="15">
      <c r="A59" s="280" t="s">
        <v>337</v>
      </c>
      <c r="B59" s="169">
        <v>6170.7726</v>
      </c>
      <c r="C59" s="169">
        <v>303.1288</v>
      </c>
      <c r="D59" s="169">
        <v>540.7824</v>
      </c>
      <c r="E59" s="169">
        <v>7014.683800000001</v>
      </c>
      <c r="F59" s="170">
        <v>0.00129948646037713</v>
      </c>
      <c r="G59" s="169">
        <v>19974.9048</v>
      </c>
      <c r="H59" s="169">
        <v>1019137.6392000001</v>
      </c>
      <c r="I59" s="170">
        <v>0.0068829601912322345</v>
      </c>
    </row>
    <row r="60" spans="1:9" ht="15">
      <c r="A60" s="280" t="s">
        <v>338</v>
      </c>
      <c r="B60" s="169">
        <v>6664.0619</v>
      </c>
      <c r="C60" s="169">
        <v>26548.2906</v>
      </c>
      <c r="D60" s="169">
        <v>1087.901</v>
      </c>
      <c r="E60" s="169">
        <v>34300.2535</v>
      </c>
      <c r="F60" s="170">
        <v>0.0063542015979042785</v>
      </c>
      <c r="G60" s="169">
        <v>5649.595</v>
      </c>
      <c r="H60" s="169">
        <v>317052.8671000001</v>
      </c>
      <c r="I60" s="170">
        <v>0.10818465013023057</v>
      </c>
    </row>
    <row r="61" spans="1:9" ht="15">
      <c r="A61" s="280" t="s">
        <v>395</v>
      </c>
      <c r="B61" s="169">
        <v>82578.661</v>
      </c>
      <c r="C61" s="169">
        <v>116062.7385</v>
      </c>
      <c r="D61" s="169">
        <v>4264.0746</v>
      </c>
      <c r="E61" s="169">
        <v>202905.4741</v>
      </c>
      <c r="F61" s="170">
        <v>0.03758871017526868</v>
      </c>
      <c r="G61" s="169">
        <v>24952.442199999998</v>
      </c>
      <c r="H61" s="169">
        <v>1152715.6395</v>
      </c>
      <c r="I61" s="170">
        <v>0.17602387540088543</v>
      </c>
    </row>
    <row r="62" spans="1:9" ht="15">
      <c r="A62" s="280" t="s">
        <v>340</v>
      </c>
      <c r="B62" s="169">
        <v>84903.6634</v>
      </c>
      <c r="C62" s="169">
        <v>171960.129</v>
      </c>
      <c r="D62" s="169">
        <v>16418.1464</v>
      </c>
      <c r="E62" s="169">
        <v>273281.9388</v>
      </c>
      <c r="F62" s="170">
        <v>0.05062611365835355</v>
      </c>
      <c r="G62" s="169">
        <v>62897.8946</v>
      </c>
      <c r="H62" s="169">
        <v>2790535.2106</v>
      </c>
      <c r="I62" s="170">
        <v>0.09793172928330153</v>
      </c>
    </row>
    <row r="63" spans="1:9" ht="15">
      <c r="A63" s="280" t="s">
        <v>365</v>
      </c>
      <c r="B63" s="169">
        <v>1233493.6061</v>
      </c>
      <c r="C63" s="169">
        <v>1023219.4554</v>
      </c>
      <c r="D63" s="169">
        <v>262028.4156</v>
      </c>
      <c r="E63" s="169">
        <v>2518741.4771</v>
      </c>
      <c r="F63" s="170">
        <v>0.4666027065513263</v>
      </c>
      <c r="G63" s="169">
        <v>2478004.3877000003</v>
      </c>
      <c r="H63" s="169">
        <v>76742988.57409999</v>
      </c>
      <c r="I63" s="170">
        <v>0.032820476813565876</v>
      </c>
    </row>
    <row r="64" spans="1:9" ht="15">
      <c r="A64" s="280" t="s">
        <v>396</v>
      </c>
      <c r="B64" s="169">
        <v>163376.3111</v>
      </c>
      <c r="C64" s="169">
        <v>311203.5194</v>
      </c>
      <c r="D64" s="169">
        <v>20570.7656</v>
      </c>
      <c r="E64" s="169">
        <v>495150.59609999997</v>
      </c>
      <c r="F64" s="170">
        <v>0.09172779754942266</v>
      </c>
      <c r="G64" s="169">
        <v>48579.567800000004</v>
      </c>
      <c r="H64" s="169">
        <v>1438846.097</v>
      </c>
      <c r="I64" s="170">
        <v>0.34413033967454265</v>
      </c>
    </row>
    <row r="65" spans="1:9" ht="15">
      <c r="A65" s="280" t="s">
        <v>366</v>
      </c>
      <c r="B65" s="169">
        <v>262222.6288</v>
      </c>
      <c r="C65" s="169">
        <v>277256.0388</v>
      </c>
      <c r="D65" s="169">
        <v>32203.7867</v>
      </c>
      <c r="E65" s="169">
        <v>571682.4543000001</v>
      </c>
      <c r="F65" s="170">
        <v>0.10590550196974201</v>
      </c>
      <c r="G65" s="169">
        <v>155929.0205</v>
      </c>
      <c r="H65" s="169">
        <v>2138932.8682999997</v>
      </c>
      <c r="I65" s="170">
        <v>0.26727461285606735</v>
      </c>
    </row>
    <row r="66" spans="1:9" ht="15">
      <c r="A66" s="280" t="s">
        <v>344</v>
      </c>
      <c r="B66" s="169">
        <v>114022.0005</v>
      </c>
      <c r="C66" s="169">
        <v>35611.1671</v>
      </c>
      <c r="D66" s="169">
        <v>24252.6027</v>
      </c>
      <c r="E66" s="169">
        <v>173885.77029999997</v>
      </c>
      <c r="F66" s="170">
        <v>0.03221274266946966</v>
      </c>
      <c r="G66" s="169">
        <v>32542.885599999998</v>
      </c>
      <c r="H66" s="169">
        <v>544590.0450000002</v>
      </c>
      <c r="I66" s="170">
        <v>0.3192966377121343</v>
      </c>
    </row>
    <row r="67" spans="1:9" ht="15">
      <c r="A67" s="280" t="s">
        <v>367</v>
      </c>
      <c r="B67" s="169">
        <v>139745.0547</v>
      </c>
      <c r="C67" s="169">
        <v>37135.1036</v>
      </c>
      <c r="D67" s="169">
        <v>76034.0878</v>
      </c>
      <c r="E67" s="169">
        <v>252914.2461</v>
      </c>
      <c r="F67" s="170">
        <v>0.04685295129674117</v>
      </c>
      <c r="G67" s="169">
        <v>146589.0081</v>
      </c>
      <c r="H67" s="169">
        <v>2465864.4726000004</v>
      </c>
      <c r="I67" s="170">
        <v>0.10256615840420781</v>
      </c>
    </row>
    <row r="68" spans="1:9" ht="15">
      <c r="A68" s="280" t="s">
        <v>346</v>
      </c>
      <c r="B68" s="169">
        <v>224967.0325</v>
      </c>
      <c r="C68" s="169">
        <v>18794.6886</v>
      </c>
      <c r="D68" s="169">
        <v>35500.4095</v>
      </c>
      <c r="E68" s="169">
        <v>279262.1306</v>
      </c>
      <c r="F68" s="170">
        <v>0.05173395807388634</v>
      </c>
      <c r="G68" s="169">
        <v>113260.3667</v>
      </c>
      <c r="H68" s="169">
        <v>1677621.5823000004</v>
      </c>
      <c r="I68" s="170">
        <v>0.16646312466792107</v>
      </c>
    </row>
    <row r="69" spans="1:9" ht="15">
      <c r="A69" s="280" t="s">
        <v>347</v>
      </c>
      <c r="B69" s="169">
        <v>108375.7339</v>
      </c>
      <c r="C69" s="169">
        <v>12581.8628</v>
      </c>
      <c r="D69" s="169">
        <v>24975.7605</v>
      </c>
      <c r="E69" s="169">
        <v>145933.3572</v>
      </c>
      <c r="F69" s="170">
        <v>0.027034493243840774</v>
      </c>
      <c r="G69" s="169">
        <v>15894.2827</v>
      </c>
      <c r="H69" s="169">
        <v>560637.9450000002</v>
      </c>
      <c r="I69" s="170">
        <v>0.2602987516301629</v>
      </c>
    </row>
    <row r="70" spans="1:9" s="1" customFormat="1" ht="15">
      <c r="A70" s="281" t="s">
        <v>201</v>
      </c>
      <c r="B70" s="171">
        <v>275140.3086</v>
      </c>
      <c r="C70" s="171">
        <v>18728.0721</v>
      </c>
      <c r="D70" s="171">
        <v>15500.3671</v>
      </c>
      <c r="E70" s="171">
        <v>309368.74779999995</v>
      </c>
      <c r="F70" s="172">
        <v>0.05731127881058971</v>
      </c>
      <c r="G70" s="171">
        <v>171539.962</v>
      </c>
      <c r="H70" s="171">
        <v>1875018.5605</v>
      </c>
      <c r="I70" s="172">
        <v>0.16499503221850906</v>
      </c>
    </row>
    <row r="71" spans="1:9" ht="15">
      <c r="A71" s="280" t="s">
        <v>348</v>
      </c>
      <c r="B71" s="169">
        <v>11953.2689</v>
      </c>
      <c r="C71" s="169">
        <v>1120.6956</v>
      </c>
      <c r="D71" s="169">
        <v>886.5036</v>
      </c>
      <c r="E71" s="169">
        <v>13960.468099999998</v>
      </c>
      <c r="F71" s="170">
        <v>0.00258620912841101</v>
      </c>
      <c r="G71" s="169">
        <v>7389.5091</v>
      </c>
      <c r="H71" s="169">
        <v>171032.1534</v>
      </c>
      <c r="I71" s="170">
        <v>0.08162481628439812</v>
      </c>
    </row>
    <row r="72" spans="1:9" ht="15">
      <c r="A72" s="282" t="s">
        <v>349</v>
      </c>
      <c r="B72" s="169">
        <v>65195.5733</v>
      </c>
      <c r="C72" s="169">
        <v>79.7145</v>
      </c>
      <c r="D72" s="169">
        <v>2710.3482</v>
      </c>
      <c r="E72" s="169">
        <v>67985.636</v>
      </c>
      <c r="F72" s="170">
        <v>0.012594496915474361</v>
      </c>
      <c r="G72" s="169">
        <v>27004.5724</v>
      </c>
      <c r="H72" s="173">
        <v>523537.7397000001</v>
      </c>
      <c r="I72" s="174">
        <v>0.12985813790416986</v>
      </c>
    </row>
    <row r="73" spans="1:9" ht="15">
      <c r="A73" s="28" t="s">
        <v>397</v>
      </c>
      <c r="B73" s="277">
        <v>2819204.7477</v>
      </c>
      <c r="C73" s="277">
        <v>2058013.6977000001</v>
      </c>
      <c r="D73" s="277">
        <v>520824.5614999999</v>
      </c>
      <c r="E73" s="277">
        <v>5398043.0069</v>
      </c>
      <c r="F73" s="278">
        <v>1</v>
      </c>
      <c r="G73" s="277">
        <v>3327532.2619000003</v>
      </c>
      <c r="H73" s="277">
        <v>94581362.76370001</v>
      </c>
      <c r="I73" s="278">
        <v>0.05707300940869664</v>
      </c>
    </row>
    <row r="74" ht="15">
      <c r="A74" s="1" t="s">
        <v>398</v>
      </c>
    </row>
    <row r="75" spans="1:6" ht="15">
      <c r="A75" s="325" t="s">
        <v>370</v>
      </c>
      <c r="B75" s="326"/>
      <c r="C75" s="326"/>
      <c r="D75" s="326"/>
      <c r="E75" s="326"/>
      <c r="F75" s="326"/>
    </row>
  </sheetData>
  <sheetProtection/>
  <mergeCells count="9">
    <mergeCell ref="A75:F75"/>
    <mergeCell ref="A54:I54"/>
    <mergeCell ref="A55:I55"/>
    <mergeCell ref="A25:A26"/>
    <mergeCell ref="B25:E25"/>
    <mergeCell ref="F25:H25"/>
    <mergeCell ref="I25:I26"/>
    <mergeCell ref="A50:I51"/>
    <mergeCell ref="A53:I53"/>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&amp;R&amp;12Región de Los Lagos</oddHeader>
  </headerFooter>
  <rowBreaks count="1" manualBreakCount="1">
    <brk id="45" max="8" man="1"/>
  </rowBreaks>
</worksheet>
</file>

<file path=xl/worksheets/sheet3.xml><?xml version="1.0" encoding="utf-8"?>
<worksheet xmlns="http://schemas.openxmlformats.org/spreadsheetml/2006/main" xmlns:r="http://schemas.openxmlformats.org/officeDocument/2006/relationships">
  <dimension ref="A1:Y60"/>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11.57421875" style="10" customWidth="1"/>
    <col min="10" max="14" width="11.421875" style="10" customWidth="1"/>
    <col min="15" max="15" width="12.8515625" style="10" bestFit="1" customWidth="1"/>
    <col min="16" max="16384" width="11.421875" style="10" customWidth="1"/>
  </cols>
  <sheetData>
    <row r="1" ht="13.5">
      <c r="A1" s="9" t="s">
        <v>61</v>
      </c>
    </row>
    <row r="2" ht="13.5">
      <c r="A2" s="9"/>
    </row>
    <row r="3" spans="1:8" ht="13.5">
      <c r="A3" s="346" t="s">
        <v>306</v>
      </c>
      <c r="B3" s="346"/>
      <c r="C3" s="346"/>
      <c r="D3" s="346"/>
      <c r="E3" s="346"/>
      <c r="F3" s="346"/>
      <c r="G3" s="346"/>
      <c r="H3" s="346"/>
    </row>
    <row r="4" spans="1:8" ht="13.5">
      <c r="A4" s="346"/>
      <c r="B4" s="346"/>
      <c r="C4" s="346"/>
      <c r="D4" s="346"/>
      <c r="E4" s="346"/>
      <c r="F4" s="346"/>
      <c r="G4" s="346"/>
      <c r="H4" s="346"/>
    </row>
    <row r="5" spans="1:8" ht="13.5">
      <c r="A5" s="346"/>
      <c r="B5" s="346"/>
      <c r="C5" s="346"/>
      <c r="D5" s="346"/>
      <c r="E5" s="346"/>
      <c r="F5" s="346"/>
      <c r="G5" s="346"/>
      <c r="H5" s="346"/>
    </row>
    <row r="6" spans="1:8" ht="13.5">
      <c r="A6" s="346"/>
      <c r="B6" s="346"/>
      <c r="C6" s="346"/>
      <c r="D6" s="346"/>
      <c r="E6" s="346"/>
      <c r="F6" s="346"/>
      <c r="G6" s="346"/>
      <c r="H6" s="346"/>
    </row>
    <row r="7" spans="1:8" ht="13.5">
      <c r="A7" s="346"/>
      <c r="B7" s="346"/>
      <c r="C7" s="346"/>
      <c r="D7" s="346"/>
      <c r="E7" s="346"/>
      <c r="F7" s="346"/>
      <c r="G7" s="346"/>
      <c r="H7" s="346"/>
    </row>
    <row r="8" spans="1:8" ht="13.5">
      <c r="A8" s="346"/>
      <c r="B8" s="346"/>
      <c r="C8" s="346"/>
      <c r="D8" s="346"/>
      <c r="E8" s="346"/>
      <c r="F8" s="346"/>
      <c r="G8" s="346"/>
      <c r="H8" s="346"/>
    </row>
    <row r="9" spans="6:7" ht="13.5">
      <c r="F9" s="11"/>
      <c r="G9" s="11"/>
    </row>
    <row r="10" spans="1:13" ht="41.25">
      <c r="A10" s="12" t="s">
        <v>0</v>
      </c>
      <c r="B10" s="12" t="s">
        <v>1</v>
      </c>
      <c r="C10" s="13" t="s">
        <v>4</v>
      </c>
      <c r="D10" s="13" t="s">
        <v>3</v>
      </c>
      <c r="E10" s="13" t="s">
        <v>5</v>
      </c>
      <c r="F10" s="347" t="s">
        <v>307</v>
      </c>
      <c r="G10" s="348"/>
      <c r="H10" s="12" t="s">
        <v>351</v>
      </c>
      <c r="I10" s="12" t="s">
        <v>352</v>
      </c>
      <c r="K10" s="215"/>
      <c r="M10" s="216"/>
    </row>
    <row r="11" spans="1:13" ht="13.5">
      <c r="A11" s="339">
        <v>48583.6</v>
      </c>
      <c r="B11" s="339">
        <v>6.4</v>
      </c>
      <c r="C11" s="337">
        <v>828708</v>
      </c>
      <c r="D11" s="333">
        <v>4.7</v>
      </c>
      <c r="E11" s="333">
        <f>+C11/A11</f>
        <v>17.057360920145893</v>
      </c>
      <c r="F11" s="14">
        <v>50.6</v>
      </c>
      <c r="G11" s="15" t="s">
        <v>63</v>
      </c>
      <c r="H11" s="341">
        <v>26.4</v>
      </c>
      <c r="I11" s="341">
        <v>51</v>
      </c>
      <c r="K11" s="215"/>
      <c r="M11" s="216"/>
    </row>
    <row r="12" spans="1:13" ht="13.5">
      <c r="A12" s="340"/>
      <c r="B12" s="340"/>
      <c r="C12" s="338"/>
      <c r="D12" s="334"/>
      <c r="E12" s="334"/>
      <c r="F12" s="16">
        <v>49.4</v>
      </c>
      <c r="G12" s="17" t="s">
        <v>308</v>
      </c>
      <c r="H12" s="341"/>
      <c r="I12" s="341"/>
      <c r="K12" s="215"/>
      <c r="M12" s="216"/>
    </row>
    <row r="13" spans="1:13" ht="13.5">
      <c r="A13" s="18" t="s">
        <v>202</v>
      </c>
      <c r="F13" s="19"/>
      <c r="G13" s="19"/>
      <c r="M13" s="216"/>
    </row>
    <row r="14" spans="1:12" ht="12.75" customHeight="1">
      <c r="A14" s="349" t="s">
        <v>309</v>
      </c>
      <c r="B14" s="349"/>
      <c r="C14" s="349"/>
      <c r="D14" s="349"/>
      <c r="E14" s="349"/>
      <c r="F14" s="349"/>
      <c r="G14" s="349"/>
      <c r="H14" s="349"/>
      <c r="K14" s="216"/>
      <c r="L14" s="217"/>
    </row>
    <row r="15" spans="6:13" ht="13.5">
      <c r="F15" s="20"/>
      <c r="K15" s="216"/>
      <c r="M15" s="217"/>
    </row>
    <row r="16" spans="1:13" ht="25.5" customHeight="1">
      <c r="A16" s="342" t="s">
        <v>353</v>
      </c>
      <c r="B16" s="342"/>
      <c r="C16" s="342"/>
      <c r="D16" s="342"/>
      <c r="E16" s="342"/>
      <c r="F16" s="342"/>
      <c r="G16" s="342"/>
      <c r="H16" s="342"/>
      <c r="K16" s="216"/>
      <c r="M16" s="217"/>
    </row>
    <row r="17" spans="1:13" ht="30" customHeight="1">
      <c r="A17" s="342" t="s">
        <v>354</v>
      </c>
      <c r="B17" s="342"/>
      <c r="C17" s="342"/>
      <c r="D17" s="342"/>
      <c r="E17" s="342"/>
      <c r="F17" s="342"/>
      <c r="G17" s="342"/>
      <c r="H17" s="342"/>
      <c r="K17" s="216"/>
      <c r="M17" s="217"/>
    </row>
    <row r="18" spans="1:12" ht="13.5">
      <c r="A18" s="9" t="s">
        <v>60</v>
      </c>
      <c r="F18" s="20"/>
      <c r="K18" s="332"/>
      <c r="L18" s="332"/>
    </row>
    <row r="19" spans="1:12" ht="13.5">
      <c r="A19" s="9"/>
      <c r="F19" s="20"/>
      <c r="K19" s="218"/>
      <c r="L19" s="219"/>
    </row>
    <row r="20" spans="1:12" ht="12.75" customHeight="1">
      <c r="A20" s="346" t="s">
        <v>246</v>
      </c>
      <c r="B20" s="346"/>
      <c r="C20" s="346"/>
      <c r="D20" s="346"/>
      <c r="E20" s="346"/>
      <c r="F20" s="346"/>
      <c r="G20" s="346"/>
      <c r="H20" s="346"/>
      <c r="K20" s="212"/>
      <c r="L20" s="212"/>
    </row>
    <row r="21" spans="1:12" ht="13.5">
      <c r="A21" s="346"/>
      <c r="B21" s="346"/>
      <c r="C21" s="346"/>
      <c r="D21" s="346"/>
      <c r="E21" s="346"/>
      <c r="F21" s="346"/>
      <c r="G21" s="346"/>
      <c r="H21" s="346"/>
      <c r="K21" s="124"/>
      <c r="L21" s="124"/>
    </row>
    <row r="22" spans="1:12" ht="13.5">
      <c r="A22" s="346"/>
      <c r="B22" s="346"/>
      <c r="C22" s="346"/>
      <c r="D22" s="346"/>
      <c r="E22" s="346"/>
      <c r="F22" s="346"/>
      <c r="G22" s="346"/>
      <c r="H22" s="346"/>
      <c r="K22" s="124"/>
      <c r="L22" s="124"/>
    </row>
    <row r="23" spans="1:12" ht="13.5">
      <c r="A23" s="346"/>
      <c r="B23" s="346"/>
      <c r="C23" s="346"/>
      <c r="D23" s="346"/>
      <c r="E23" s="346"/>
      <c r="F23" s="346"/>
      <c r="G23" s="346"/>
      <c r="H23" s="346"/>
      <c r="K23" s="124"/>
      <c r="L23" s="124"/>
    </row>
    <row r="24" spans="1:12" ht="13.5">
      <c r="A24" s="346"/>
      <c r="B24" s="346"/>
      <c r="C24" s="346"/>
      <c r="D24" s="346"/>
      <c r="E24" s="346"/>
      <c r="F24" s="346"/>
      <c r="G24" s="346"/>
      <c r="H24" s="346"/>
      <c r="K24" s="124"/>
      <c r="L24" s="124"/>
    </row>
    <row r="25" spans="1:12" ht="13.5">
      <c r="A25" s="346"/>
      <c r="B25" s="346"/>
      <c r="C25" s="346"/>
      <c r="D25" s="346"/>
      <c r="E25" s="346"/>
      <c r="F25" s="346"/>
      <c r="G25" s="346"/>
      <c r="H25" s="346"/>
      <c r="K25" s="124"/>
      <c r="L25" s="124"/>
    </row>
    <row r="26" spans="1:25" ht="13.5">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ht="15" customHeight="1">
      <c r="A27" s="335" t="s">
        <v>15</v>
      </c>
      <c r="B27" s="335" t="s">
        <v>19</v>
      </c>
      <c r="C27" s="335" t="s">
        <v>20</v>
      </c>
      <c r="D27" s="355" t="s">
        <v>26</v>
      </c>
      <c r="E27" s="356"/>
      <c r="F27" s="21"/>
      <c r="H27" s="21"/>
      <c r="I27" s="21"/>
      <c r="J27" s="21"/>
      <c r="K27" s="21"/>
      <c r="L27" s="21"/>
      <c r="M27" s="21"/>
      <c r="N27" s="21"/>
      <c r="O27" s="21"/>
      <c r="P27" s="21"/>
      <c r="Q27" s="21"/>
      <c r="R27" s="21"/>
      <c r="S27" s="21"/>
      <c r="T27" s="21"/>
      <c r="U27" s="21"/>
      <c r="V27" s="21"/>
      <c r="W27" s="21"/>
      <c r="X27" s="21"/>
      <c r="Y27" s="21"/>
    </row>
    <row r="28" spans="1:25" ht="15" customHeight="1">
      <c r="A28" s="336"/>
      <c r="B28" s="336"/>
      <c r="C28" s="336"/>
      <c r="D28" s="357"/>
      <c r="E28" s="358"/>
      <c r="F28" s="21"/>
      <c r="H28" s="21"/>
      <c r="I28" s="21"/>
      <c r="J28" s="21"/>
      <c r="K28" s="21"/>
      <c r="L28" s="21"/>
      <c r="M28" s="21"/>
      <c r="N28" s="21"/>
      <c r="O28" s="21"/>
      <c r="P28" s="21"/>
      <c r="Q28" s="21"/>
      <c r="R28" s="21"/>
      <c r="S28" s="21"/>
      <c r="T28" s="21"/>
      <c r="U28" s="21"/>
      <c r="V28" s="21"/>
      <c r="W28" s="21"/>
      <c r="X28" s="21"/>
      <c r="Y28" s="21"/>
    </row>
    <row r="29" spans="1:25" ht="13.5">
      <c r="A29" s="343" t="s">
        <v>201</v>
      </c>
      <c r="B29" s="22" t="s">
        <v>21</v>
      </c>
      <c r="C29" s="23">
        <v>21934</v>
      </c>
      <c r="D29" s="351">
        <v>165517</v>
      </c>
      <c r="E29" s="352"/>
      <c r="G29" s="21"/>
      <c r="H29" s="21"/>
      <c r="I29" s="21"/>
      <c r="J29" s="21"/>
      <c r="K29" s="21"/>
      <c r="L29" s="21"/>
      <c r="M29" s="21"/>
      <c r="N29" s="21"/>
      <c r="O29" s="21"/>
      <c r="P29" s="21"/>
      <c r="Q29" s="21"/>
      <c r="R29" s="21"/>
      <c r="S29" s="21"/>
      <c r="T29" s="21"/>
      <c r="U29" s="21"/>
      <c r="V29" s="21"/>
      <c r="W29" s="21"/>
      <c r="X29" s="21"/>
      <c r="Y29" s="21"/>
    </row>
    <row r="30" spans="1:25" ht="13.5">
      <c r="A30" s="344"/>
      <c r="B30" s="22" t="s">
        <v>22</v>
      </c>
      <c r="C30" s="23">
        <v>6834</v>
      </c>
      <c r="D30" s="351">
        <v>213478.3</v>
      </c>
      <c r="E30" s="352"/>
      <c r="H30" s="21"/>
      <c r="I30" s="21"/>
      <c r="J30" s="21"/>
      <c r="K30" s="21"/>
      <c r="L30" s="21"/>
      <c r="M30" s="21"/>
      <c r="N30" s="21"/>
      <c r="O30" s="21"/>
      <c r="P30" s="21"/>
      <c r="Q30" s="21"/>
      <c r="R30" s="21"/>
      <c r="S30" s="21"/>
      <c r="T30" s="21"/>
      <c r="U30" s="21"/>
      <c r="V30" s="21"/>
      <c r="W30" s="21"/>
      <c r="X30" s="21"/>
      <c r="Y30" s="21"/>
    </row>
    <row r="31" spans="1:25" ht="13.5">
      <c r="A31" s="344"/>
      <c r="B31" s="22" t="s">
        <v>23</v>
      </c>
      <c r="C31" s="23">
        <v>3080</v>
      </c>
      <c r="D31" s="351">
        <v>212430.8</v>
      </c>
      <c r="E31" s="352"/>
      <c r="H31" s="21"/>
      <c r="I31" s="21"/>
      <c r="J31" s="21"/>
      <c r="K31" s="21"/>
      <c r="L31" s="21"/>
      <c r="M31" s="21"/>
      <c r="N31" s="21"/>
      <c r="O31" s="21"/>
      <c r="P31" s="21"/>
      <c r="Q31" s="21"/>
      <c r="R31" s="21"/>
      <c r="S31" s="21"/>
      <c r="T31" s="21"/>
      <c r="U31" s="21"/>
      <c r="V31" s="21"/>
      <c r="W31" s="21"/>
      <c r="X31" s="21"/>
      <c r="Y31" s="21"/>
    </row>
    <row r="32" spans="1:25" ht="12.75" customHeight="1">
      <c r="A32" s="345"/>
      <c r="B32" s="22" t="s">
        <v>24</v>
      </c>
      <c r="C32" s="23">
        <v>3869</v>
      </c>
      <c r="D32" s="351">
        <v>3970866.8</v>
      </c>
      <c r="E32" s="352"/>
      <c r="G32" s="21"/>
      <c r="H32" s="21"/>
      <c r="I32" s="21"/>
      <c r="J32" s="21"/>
      <c r="K32" s="21"/>
      <c r="L32" s="21"/>
      <c r="M32" s="21"/>
      <c r="N32" s="21"/>
      <c r="O32" s="21"/>
      <c r="P32" s="21"/>
      <c r="Q32" s="21"/>
      <c r="R32" s="21"/>
      <c r="S32" s="21"/>
      <c r="T32" s="21"/>
      <c r="U32" s="21"/>
      <c r="V32" s="21"/>
      <c r="W32" s="21"/>
      <c r="X32" s="21"/>
      <c r="Y32" s="21"/>
    </row>
    <row r="33" spans="1:5" ht="13.5">
      <c r="A33" s="24" t="s">
        <v>25</v>
      </c>
      <c r="B33" s="25"/>
      <c r="C33" s="26">
        <v>35717</v>
      </c>
      <c r="D33" s="353">
        <v>4562292.9</v>
      </c>
      <c r="E33" s="354"/>
    </row>
    <row r="34" spans="1:8" ht="12.75" customHeight="1">
      <c r="A34" s="350" t="s">
        <v>27</v>
      </c>
      <c r="B34" s="350"/>
      <c r="C34" s="350"/>
      <c r="D34" s="350"/>
      <c r="E34" s="350"/>
      <c r="F34" s="350"/>
      <c r="G34" s="350"/>
      <c r="H34" s="350"/>
    </row>
    <row r="35" spans="1:8" ht="13.5">
      <c r="A35" s="350"/>
      <c r="B35" s="350"/>
      <c r="C35" s="350"/>
      <c r="D35" s="350"/>
      <c r="E35" s="350"/>
      <c r="F35" s="350"/>
      <c r="G35" s="350"/>
      <c r="H35" s="350"/>
    </row>
    <row r="51" ht="13.5">
      <c r="G51" s="116"/>
    </row>
    <row r="52" ht="13.5">
      <c r="G52" s="116"/>
    </row>
    <row r="53" ht="13.5">
      <c r="G53" s="116"/>
    </row>
    <row r="54" ht="13.5">
      <c r="G54" s="116"/>
    </row>
    <row r="55" ht="13.5">
      <c r="G55" s="116"/>
    </row>
    <row r="56" ht="13.5">
      <c r="G56" s="116"/>
    </row>
    <row r="57" ht="13.5">
      <c r="G57" s="116"/>
    </row>
    <row r="58" ht="13.5">
      <c r="G58" s="116"/>
    </row>
    <row r="59" ht="13.5">
      <c r="G59" s="116"/>
    </row>
    <row r="60" ht="13.5">
      <c r="G60" s="116"/>
    </row>
  </sheetData>
  <sheetProtection/>
  <mergeCells count="25">
    <mergeCell ref="A34:H35"/>
    <mergeCell ref="D30:E30"/>
    <mergeCell ref="D32:E32"/>
    <mergeCell ref="D31:E31"/>
    <mergeCell ref="D29:E29"/>
    <mergeCell ref="A20:H25"/>
    <mergeCell ref="D33:E33"/>
    <mergeCell ref="D27:E28"/>
    <mergeCell ref="A16:H16"/>
    <mergeCell ref="A17:H17"/>
    <mergeCell ref="A29:A32"/>
    <mergeCell ref="A3:H8"/>
    <mergeCell ref="F10:G10"/>
    <mergeCell ref="H11:H12"/>
    <mergeCell ref="A14:H14"/>
    <mergeCell ref="K18:L18"/>
    <mergeCell ref="E11:E12"/>
    <mergeCell ref="A27:A28"/>
    <mergeCell ref="C27:C28"/>
    <mergeCell ref="B27:B28"/>
    <mergeCell ref="C11:C12"/>
    <mergeCell ref="B11:B12"/>
    <mergeCell ref="A11:A12"/>
    <mergeCell ref="D11:D12"/>
    <mergeCell ref="I11:I12"/>
  </mergeCells>
  <printOptions horizontalCentered="1"/>
  <pageMargins left="0.5905511811023623" right="0.5905511811023623" top="0.5905511811023623" bottom="0.5905511811023623" header="0.31496062992125984" footer="0.31496062992125984"/>
  <pageSetup horizontalDpi="600" verticalDpi="600" orientation="portrait" scale="92" r:id="rId1"/>
  <headerFooter>
    <oddHeader>&amp;R&amp;12Región de Los Lagos</oddHeader>
  </headerFooter>
</worksheet>
</file>

<file path=xl/worksheets/sheet4.xml><?xml version="1.0" encoding="utf-8"?>
<worksheet xmlns="http://schemas.openxmlformats.org/spreadsheetml/2006/main" xmlns:r="http://schemas.openxmlformats.org/officeDocument/2006/relationships">
  <dimension ref="A1:J81"/>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43" customWidth="1"/>
    <col min="2" max="2" width="18.421875" style="43" customWidth="1"/>
    <col min="3" max="3" width="18.140625" style="43" customWidth="1"/>
    <col min="4" max="4" width="19.28125" style="43" customWidth="1"/>
    <col min="5" max="5" width="18.00390625" style="43" customWidth="1"/>
    <col min="6" max="6" width="16.57421875" style="43" customWidth="1"/>
    <col min="7" max="7" width="11.421875" style="43" customWidth="1"/>
    <col min="8" max="8" width="29.8515625" style="43" bestFit="1" customWidth="1"/>
    <col min="9" max="9" width="11.421875" style="43" customWidth="1"/>
    <col min="10" max="10" width="14.00390625" style="43" bestFit="1" customWidth="1"/>
    <col min="11" max="16384" width="11.421875" style="43" customWidth="1"/>
  </cols>
  <sheetData>
    <row r="1" ht="17.25">
      <c r="A1" s="42" t="s">
        <v>52</v>
      </c>
    </row>
    <row r="2" ht="17.25">
      <c r="A2" s="42"/>
    </row>
    <row r="3" ht="17.25">
      <c r="A3" s="42" t="s">
        <v>72</v>
      </c>
    </row>
    <row r="4" ht="17.25">
      <c r="A4" s="42"/>
    </row>
    <row r="5" spans="1:6" ht="15" customHeight="1">
      <c r="A5" s="359" t="s">
        <v>93</v>
      </c>
      <c r="B5" s="359"/>
      <c r="C5" s="359"/>
      <c r="D5" s="359"/>
      <c r="E5" s="359"/>
      <c r="F5" s="359"/>
    </row>
    <row r="6" spans="1:6" ht="17.25">
      <c r="A6" s="359"/>
      <c r="B6" s="359"/>
      <c r="C6" s="359"/>
      <c r="D6" s="359"/>
      <c r="E6" s="359"/>
      <c r="F6" s="359"/>
    </row>
    <row r="7" spans="1:6" ht="17.25">
      <c r="A7" s="44"/>
      <c r="B7" s="44"/>
      <c r="C7" s="44"/>
      <c r="D7" s="44"/>
      <c r="E7" s="44"/>
      <c r="F7" s="44"/>
    </row>
    <row r="8" spans="1:5" ht="17.25">
      <c r="A8" s="45" t="s">
        <v>330</v>
      </c>
      <c r="B8" s="214"/>
      <c r="C8" s="214"/>
      <c r="D8" s="214"/>
      <c r="E8" s="214"/>
    </row>
    <row r="9" spans="1:6" ht="17.25">
      <c r="A9" s="46" t="s">
        <v>41</v>
      </c>
      <c r="B9" s="46" t="s">
        <v>382</v>
      </c>
      <c r="C9" s="46" t="s">
        <v>70</v>
      </c>
      <c r="D9" s="46" t="s">
        <v>207</v>
      </c>
      <c r="E9" s="220"/>
      <c r="F9" s="220"/>
    </row>
    <row r="10" spans="1:6" ht="17.25">
      <c r="A10" s="47" t="s">
        <v>262</v>
      </c>
      <c r="B10" s="296">
        <v>970.6199999999998</v>
      </c>
      <c r="C10" s="296">
        <v>18373.360000000008</v>
      </c>
      <c r="D10" s="49">
        <f>+B10/C10</f>
        <v>0.052827572093509266</v>
      </c>
      <c r="E10" s="221"/>
      <c r="F10" s="222"/>
    </row>
    <row r="11" spans="1:6" ht="17.25">
      <c r="A11" s="47" t="s">
        <v>124</v>
      </c>
      <c r="B11" s="296">
        <v>890.4100000000004</v>
      </c>
      <c r="C11" s="296">
        <v>24436.780000000046</v>
      </c>
      <c r="D11" s="49">
        <f aca="true" t="shared" si="0" ref="D11:D20">+B11/C11</f>
        <v>0.03643728838251188</v>
      </c>
      <c r="E11" s="221"/>
      <c r="F11" s="222"/>
    </row>
    <row r="12" spans="1:6" ht="17.25">
      <c r="A12" s="47" t="s">
        <v>89</v>
      </c>
      <c r="B12" s="296">
        <v>523.09</v>
      </c>
      <c r="C12" s="296">
        <v>38391.79000000004</v>
      </c>
      <c r="D12" s="49">
        <f t="shared" si="0"/>
        <v>0.013625048480417285</v>
      </c>
      <c r="E12" s="221"/>
      <c r="F12" s="222"/>
    </row>
    <row r="13" spans="1:6" ht="17.25">
      <c r="A13" s="47" t="s">
        <v>125</v>
      </c>
      <c r="B13" s="296">
        <v>106.43</v>
      </c>
      <c r="C13" s="296">
        <v>780.0800000000002</v>
      </c>
      <c r="D13" s="49">
        <f t="shared" si="0"/>
        <v>0.13643472464362627</v>
      </c>
      <c r="E13" s="221"/>
      <c r="F13" s="222"/>
    </row>
    <row r="14" spans="1:6" ht="17.25">
      <c r="A14" s="47" t="s">
        <v>148</v>
      </c>
      <c r="B14" s="296">
        <v>30.389999999999997</v>
      </c>
      <c r="C14" s="296">
        <v>2680.889999999998</v>
      </c>
      <c r="D14" s="49">
        <f t="shared" si="0"/>
        <v>0.01133578774213042</v>
      </c>
      <c r="E14" s="221"/>
      <c r="F14" s="222"/>
    </row>
    <row r="15" spans="1:6" ht="17.25">
      <c r="A15" s="47" t="s">
        <v>149</v>
      </c>
      <c r="B15" s="296">
        <v>15.86</v>
      </c>
      <c r="C15" s="296">
        <v>57.349999999999994</v>
      </c>
      <c r="D15" s="49">
        <f t="shared" si="0"/>
        <v>0.2765475152571927</v>
      </c>
      <c r="E15" s="221"/>
      <c r="F15" s="222"/>
    </row>
    <row r="16" spans="1:6" ht="17.25">
      <c r="A16" s="47" t="s">
        <v>383</v>
      </c>
      <c r="B16" s="296">
        <v>15.379999999999999</v>
      </c>
      <c r="C16" s="296">
        <v>26736.550000000032</v>
      </c>
      <c r="D16" s="49">
        <f t="shared" si="0"/>
        <v>0.0005752425051100453</v>
      </c>
      <c r="E16" s="221"/>
      <c r="F16" s="222"/>
    </row>
    <row r="17" spans="1:6" ht="17.25">
      <c r="A17" s="47" t="s">
        <v>263</v>
      </c>
      <c r="B17" s="296">
        <v>9.040000000000001</v>
      </c>
      <c r="C17" s="296">
        <v>27.71</v>
      </c>
      <c r="D17" s="49">
        <f t="shared" si="0"/>
        <v>0.3262360158787442</v>
      </c>
      <c r="E17" s="221"/>
      <c r="F17" s="222"/>
    </row>
    <row r="18" spans="1:6" ht="15" customHeight="1">
      <c r="A18" s="47" t="s">
        <v>384</v>
      </c>
      <c r="B18" s="296">
        <v>3.47</v>
      </c>
      <c r="C18" s="296">
        <v>40800.849999999984</v>
      </c>
      <c r="D18" s="49">
        <f t="shared" si="0"/>
        <v>8.504724779018088E-05</v>
      </c>
      <c r="E18" s="221"/>
      <c r="F18" s="222"/>
    </row>
    <row r="19" spans="1:6" ht="17.25">
      <c r="A19" s="47" t="s">
        <v>6</v>
      </c>
      <c r="B19" s="48"/>
      <c r="C19" s="296">
        <f>+C20-SUM(C10:C18)</f>
        <v>190368.84999999995</v>
      </c>
      <c r="D19" s="49"/>
      <c r="E19" s="221"/>
      <c r="F19" s="222"/>
    </row>
    <row r="20" spans="1:6" ht="17.25">
      <c r="A20" s="50" t="s">
        <v>2</v>
      </c>
      <c r="B20" s="297">
        <v>2571.0299999999997</v>
      </c>
      <c r="C20" s="297">
        <v>342654.2100000001</v>
      </c>
      <c r="D20" s="258">
        <f t="shared" si="0"/>
        <v>0.007503278596810467</v>
      </c>
      <c r="E20" s="223"/>
      <c r="F20" s="224"/>
    </row>
    <row r="21" spans="1:6" ht="17.25">
      <c r="A21" s="361" t="s">
        <v>385</v>
      </c>
      <c r="B21" s="361"/>
      <c r="C21" s="361"/>
      <c r="D21" s="361"/>
      <c r="E21" s="360"/>
      <c r="F21" s="360"/>
    </row>
    <row r="22" spans="1:5" ht="17.25">
      <c r="A22" s="45"/>
      <c r="B22" s="44"/>
      <c r="C22" s="44"/>
      <c r="D22" s="44"/>
      <c r="E22" s="44"/>
    </row>
    <row r="23" ht="17.25">
      <c r="A23" s="51" t="s">
        <v>75</v>
      </c>
    </row>
    <row r="24" ht="17.25">
      <c r="A24" s="51"/>
    </row>
    <row r="25" spans="1:4" ht="17.25">
      <c r="A25" s="225" t="s">
        <v>264</v>
      </c>
      <c r="B25" s="46" t="s">
        <v>15</v>
      </c>
      <c r="C25" s="46" t="s">
        <v>70</v>
      </c>
      <c r="D25" s="46" t="s">
        <v>65</v>
      </c>
    </row>
    <row r="26" spans="1:4" ht="30" customHeight="1">
      <c r="A26" s="363" t="s">
        <v>73</v>
      </c>
      <c r="B26" s="364"/>
      <c r="C26" s="364"/>
      <c r="D26" s="365"/>
    </row>
    <row r="27" spans="1:7" ht="17.25">
      <c r="A27" s="52" t="s">
        <v>126</v>
      </c>
      <c r="B27" s="292">
        <v>6.16</v>
      </c>
      <c r="C27" s="293">
        <v>4041.0400000000004</v>
      </c>
      <c r="D27" s="235">
        <f>+B27/C27</f>
        <v>0.0015243600657256547</v>
      </c>
      <c r="G27" s="115"/>
    </row>
    <row r="28" spans="1:7" ht="17.25">
      <c r="A28" s="52" t="s">
        <v>141</v>
      </c>
      <c r="B28" s="234">
        <v>0</v>
      </c>
      <c r="C28" s="123">
        <f>+C29-C27</f>
        <v>95731.62999999993</v>
      </c>
      <c r="D28" s="235">
        <f>+B28/C28</f>
        <v>0</v>
      </c>
      <c r="G28" s="115"/>
    </row>
    <row r="29" spans="1:7" ht="17.25">
      <c r="A29" s="52" t="s">
        <v>2</v>
      </c>
      <c r="B29" s="234">
        <f>+B27</f>
        <v>6.16</v>
      </c>
      <c r="C29" s="293">
        <v>99772.66999999993</v>
      </c>
      <c r="D29" s="235">
        <f>+B29/C29</f>
        <v>6.17403543475383E-05</v>
      </c>
      <c r="G29" s="115"/>
    </row>
    <row r="30" spans="1:7" ht="27.75" customHeight="1">
      <c r="A30" s="363" t="s">
        <v>74</v>
      </c>
      <c r="B30" s="364"/>
      <c r="C30" s="364"/>
      <c r="D30" s="365"/>
      <c r="G30" s="115"/>
    </row>
    <row r="31" spans="1:7" ht="17.25">
      <c r="A31" s="47" t="s">
        <v>92</v>
      </c>
      <c r="B31" s="292">
        <v>0.8</v>
      </c>
      <c r="C31" s="292">
        <v>11297.15</v>
      </c>
      <c r="D31" s="235">
        <f>+B31/C31</f>
        <v>7.081432042594815E-05</v>
      </c>
      <c r="G31" s="115"/>
    </row>
    <row r="32" spans="1:7" ht="17.25">
      <c r="A32" s="53" t="s">
        <v>377</v>
      </c>
      <c r="B32" s="292">
        <v>0.3</v>
      </c>
      <c r="C32" s="292">
        <v>21.830000000000002</v>
      </c>
      <c r="D32" s="235">
        <f>+B32/C32</f>
        <v>0.01374255611543747</v>
      </c>
      <c r="G32" s="115"/>
    </row>
    <row r="33" spans="1:7" ht="17.25">
      <c r="A33" s="52" t="s">
        <v>378</v>
      </c>
      <c r="B33" s="292">
        <v>0.3</v>
      </c>
      <c r="C33" s="292">
        <v>29.62</v>
      </c>
      <c r="D33" s="235">
        <f>+B33/C33</f>
        <v>0.01012829169480081</v>
      </c>
      <c r="G33" s="115"/>
    </row>
    <row r="34" spans="1:7" ht="17.25">
      <c r="A34" s="52" t="s">
        <v>141</v>
      </c>
      <c r="B34" s="234">
        <f>+B35-SUM(B31:B33)</f>
        <v>0.3500000000000001</v>
      </c>
      <c r="C34" s="234">
        <f>+C35-SUM(C31:C33)</f>
        <v>24786.48000000001</v>
      </c>
      <c r="D34" s="235">
        <f>+B34/C34</f>
        <v>1.4120601230993668E-05</v>
      </c>
      <c r="G34" s="115"/>
    </row>
    <row r="35" spans="1:7" ht="17.25">
      <c r="A35" s="52" t="s">
        <v>2</v>
      </c>
      <c r="B35" s="292">
        <v>1.7500000000000002</v>
      </c>
      <c r="C35" s="292">
        <v>36135.08000000001</v>
      </c>
      <c r="D35" s="235">
        <f>+B35/C35</f>
        <v>4.842939326549159E-05</v>
      </c>
      <c r="G35" s="115"/>
    </row>
    <row r="36" spans="1:7" ht="17.25">
      <c r="A36" s="362" t="s">
        <v>379</v>
      </c>
      <c r="B36" s="362"/>
      <c r="C36" s="362"/>
      <c r="D36" s="362"/>
      <c r="E36" s="362"/>
      <c r="F36" s="362"/>
      <c r="G36" s="115"/>
    </row>
    <row r="37" ht="18.75" customHeight="1">
      <c r="A37" s="42"/>
    </row>
    <row r="38" ht="17.25">
      <c r="A38" s="42" t="s">
        <v>376</v>
      </c>
    </row>
    <row r="39" spans="1:6" ht="34.5">
      <c r="A39" s="46" t="s">
        <v>41</v>
      </c>
      <c r="B39" s="46" t="s">
        <v>374</v>
      </c>
      <c r="C39" s="46" t="s">
        <v>375</v>
      </c>
      <c r="D39" s="46" t="s">
        <v>65</v>
      </c>
      <c r="E39" s="220"/>
      <c r="F39" s="220"/>
    </row>
    <row r="40" spans="1:6" ht="17.25">
      <c r="A40" s="53" t="s">
        <v>300</v>
      </c>
      <c r="B40" s="290">
        <v>12385</v>
      </c>
      <c r="C40" s="290">
        <v>195403</v>
      </c>
      <c r="D40" s="236">
        <f>+B40/C40</f>
        <v>0.063381831394605</v>
      </c>
      <c r="E40" s="220"/>
      <c r="F40" s="220"/>
    </row>
    <row r="41" spans="1:6" ht="17.25">
      <c r="A41" s="53" t="s">
        <v>117</v>
      </c>
      <c r="B41" s="290">
        <v>8687</v>
      </c>
      <c r="C41" s="290">
        <v>41811</v>
      </c>
      <c r="D41" s="236">
        <f aca="true" t="shared" si="1" ref="D41:D49">+B41/C41</f>
        <v>0.20776829064121882</v>
      </c>
      <c r="E41" s="220"/>
      <c r="F41" s="220"/>
    </row>
    <row r="42" spans="1:6" ht="17.25">
      <c r="A42" s="53" t="s">
        <v>245</v>
      </c>
      <c r="B42" s="290">
        <v>3930</v>
      </c>
      <c r="C42" s="290">
        <v>48166</v>
      </c>
      <c r="D42" s="236">
        <f t="shared" si="1"/>
        <v>0.08159282481418428</v>
      </c>
      <c r="E42" s="220"/>
      <c r="F42" s="220"/>
    </row>
    <row r="43" spans="1:6" ht="17.25">
      <c r="A43" s="53" t="s">
        <v>87</v>
      </c>
      <c r="B43" s="290">
        <v>3478</v>
      </c>
      <c r="C43" s="290">
        <v>74617</v>
      </c>
      <c r="D43" s="236">
        <f t="shared" si="1"/>
        <v>0.046611362022059316</v>
      </c>
      <c r="E43" s="220"/>
      <c r="F43" s="220"/>
    </row>
    <row r="44" spans="1:6" ht="17.25">
      <c r="A44" s="53" t="s">
        <v>302</v>
      </c>
      <c r="B44" s="290">
        <v>2315</v>
      </c>
      <c r="C44" s="290">
        <v>12756</v>
      </c>
      <c r="D44" s="236">
        <f t="shared" si="1"/>
        <v>0.1814832235810599</v>
      </c>
      <c r="E44" s="220"/>
      <c r="F44" s="220"/>
    </row>
    <row r="45" spans="1:6" ht="17.25">
      <c r="A45" s="53" t="s">
        <v>327</v>
      </c>
      <c r="B45" s="290">
        <v>2219</v>
      </c>
      <c r="C45" s="290">
        <v>21456</v>
      </c>
      <c r="D45" s="236">
        <f t="shared" si="1"/>
        <v>0.10342095451155854</v>
      </c>
      <c r="E45" s="220"/>
      <c r="F45" s="220"/>
    </row>
    <row r="46" spans="1:6" ht="17.25">
      <c r="A46" s="53" t="s">
        <v>301</v>
      </c>
      <c r="B46" s="290">
        <v>1687</v>
      </c>
      <c r="C46" s="290">
        <v>7149</v>
      </c>
      <c r="D46" s="236">
        <f t="shared" si="1"/>
        <v>0.23597705972863336</v>
      </c>
      <c r="E46" s="220"/>
      <c r="F46" s="220"/>
    </row>
    <row r="47" spans="1:6" ht="17.25">
      <c r="A47" s="47" t="s">
        <v>127</v>
      </c>
      <c r="B47" s="291">
        <v>1369</v>
      </c>
      <c r="C47" s="291">
        <v>27023</v>
      </c>
      <c r="D47" s="236"/>
      <c r="E47" s="237"/>
      <c r="F47" s="237"/>
    </row>
    <row r="48" spans="1:6" ht="17.25">
      <c r="A48" s="47" t="s">
        <v>6</v>
      </c>
      <c r="B48" s="48"/>
      <c r="C48" s="48">
        <f>+C49-SUM(C40:C47)</f>
        <v>192724</v>
      </c>
      <c r="D48" s="236"/>
      <c r="E48" s="237"/>
      <c r="F48" s="237"/>
    </row>
    <row r="49" spans="1:6" ht="17.25" customHeight="1">
      <c r="A49" s="54" t="s">
        <v>2</v>
      </c>
      <c r="B49" s="291">
        <v>36070</v>
      </c>
      <c r="C49" s="291">
        <v>621105</v>
      </c>
      <c r="D49" s="236">
        <f t="shared" si="1"/>
        <v>0.05807391664855379</v>
      </c>
      <c r="E49" s="185"/>
      <c r="F49" s="185"/>
    </row>
    <row r="50" spans="1:6" ht="17.25" customHeight="1">
      <c r="A50" s="42" t="s">
        <v>244</v>
      </c>
      <c r="B50" s="254"/>
      <c r="C50" s="254"/>
      <c r="D50" s="255"/>
      <c r="E50" s="185"/>
      <c r="F50" s="185"/>
    </row>
    <row r="51" spans="1:6" ht="17.25">
      <c r="A51" s="42" t="s">
        <v>52</v>
      </c>
      <c r="B51" s="120"/>
      <c r="C51" s="120"/>
      <c r="D51" s="120"/>
      <c r="E51" s="120"/>
      <c r="F51" s="120"/>
    </row>
    <row r="52" spans="1:6" ht="17.25">
      <c r="A52" s="42"/>
      <c r="B52" s="120"/>
      <c r="C52" s="120"/>
      <c r="D52" s="120"/>
      <c r="E52" s="120"/>
      <c r="F52" s="120"/>
    </row>
    <row r="53" spans="1:6" ht="17.25">
      <c r="A53" s="42" t="s">
        <v>72</v>
      </c>
      <c r="B53" s="120"/>
      <c r="C53" s="120"/>
      <c r="D53" s="120"/>
      <c r="E53" s="120"/>
      <c r="F53" s="120"/>
    </row>
    <row r="54" spans="1:6" ht="17.25">
      <c r="A54" s="120"/>
      <c r="B54" s="120"/>
      <c r="C54" s="120"/>
      <c r="D54" s="120"/>
      <c r="E54" s="120"/>
      <c r="F54" s="120"/>
    </row>
    <row r="55" ht="17.25">
      <c r="A55" s="42" t="s">
        <v>78</v>
      </c>
    </row>
    <row r="56" spans="1:6" s="117" customFormat="1" ht="15" customHeight="1">
      <c r="A56" s="46" t="s">
        <v>88</v>
      </c>
      <c r="B56" s="46" t="s">
        <v>15</v>
      </c>
      <c r="C56" s="46" t="s">
        <v>70</v>
      </c>
      <c r="D56" s="46" t="s">
        <v>207</v>
      </c>
      <c r="E56" s="63"/>
      <c r="F56" s="63"/>
    </row>
    <row r="57" spans="1:6" ht="17.25">
      <c r="A57" s="47" t="s">
        <v>147</v>
      </c>
      <c r="B57" s="48">
        <v>208359.7</v>
      </c>
      <c r="C57" s="48">
        <v>216129.5</v>
      </c>
      <c r="D57" s="226">
        <f>+B57/C57</f>
        <v>0.9640502569061605</v>
      </c>
      <c r="E57" s="63"/>
      <c r="F57" s="63"/>
    </row>
    <row r="58" spans="1:6" ht="17.25">
      <c r="A58" s="47" t="s">
        <v>150</v>
      </c>
      <c r="B58" s="48">
        <v>43087.7</v>
      </c>
      <c r="C58" s="48">
        <v>579966.3</v>
      </c>
      <c r="D58" s="226">
        <f aca="true" t="shared" si="2" ref="D58:D67">+B58/C58</f>
        <v>0.07429345463693321</v>
      </c>
      <c r="E58" s="63"/>
      <c r="F58" s="63"/>
    </row>
    <row r="59" spans="1:4" ht="17.25">
      <c r="A59" s="47" t="s">
        <v>128</v>
      </c>
      <c r="B59" s="48">
        <v>19163.3</v>
      </c>
      <c r="C59" s="48">
        <v>62875.3</v>
      </c>
      <c r="D59" s="226">
        <f t="shared" si="2"/>
        <v>0.30478264119614534</v>
      </c>
    </row>
    <row r="60" spans="1:6" ht="17.25">
      <c r="A60" s="47" t="s">
        <v>129</v>
      </c>
      <c r="B60" s="48">
        <v>509897.5</v>
      </c>
      <c r="C60" s="48">
        <v>3621204.5</v>
      </c>
      <c r="D60" s="226">
        <f t="shared" si="2"/>
        <v>0.14080881099092857</v>
      </c>
      <c r="E60" s="213"/>
      <c r="F60" s="213"/>
    </row>
    <row r="61" spans="1:6" ht="17.25">
      <c r="A61" s="47" t="s">
        <v>151</v>
      </c>
      <c r="B61" s="48">
        <v>126502</v>
      </c>
      <c r="C61" s="48">
        <v>1999350.5</v>
      </c>
      <c r="D61" s="226">
        <f t="shared" si="2"/>
        <v>0.06327154743502952</v>
      </c>
      <c r="E61" s="213"/>
      <c r="F61" s="213"/>
    </row>
    <row r="62" spans="1:6" ht="17.25">
      <c r="A62" s="47" t="s">
        <v>132</v>
      </c>
      <c r="B62" s="48">
        <v>244655.3</v>
      </c>
      <c r="C62" s="48">
        <v>1602588.1</v>
      </c>
      <c r="D62" s="226">
        <f t="shared" si="2"/>
        <v>0.15266262116884555</v>
      </c>
      <c r="E62" s="213"/>
      <c r="F62" s="213"/>
    </row>
    <row r="63" spans="1:6" ht="17.25">
      <c r="A63" s="47" t="s">
        <v>130</v>
      </c>
      <c r="B63" s="48">
        <v>393084.2</v>
      </c>
      <c r="C63" s="48">
        <v>841700.9</v>
      </c>
      <c r="D63" s="226">
        <f t="shared" si="2"/>
        <v>0.46701173778001187</v>
      </c>
      <c r="E63" s="213"/>
      <c r="F63" s="213"/>
    </row>
    <row r="64" spans="1:6" ht="17.25">
      <c r="A64" s="47" t="s">
        <v>79</v>
      </c>
      <c r="B64" s="48">
        <v>499.1</v>
      </c>
      <c r="C64" s="48">
        <v>1354425.7</v>
      </c>
      <c r="D64" s="226">
        <f t="shared" si="2"/>
        <v>0.0003684956657275479</v>
      </c>
      <c r="E64" s="213"/>
      <c r="F64" s="213"/>
    </row>
    <row r="65" spans="1:6" ht="17.25">
      <c r="A65" s="47" t="s">
        <v>122</v>
      </c>
      <c r="B65" s="48">
        <v>1282187.7</v>
      </c>
      <c r="C65" s="48">
        <v>3502549.5</v>
      </c>
      <c r="D65" s="226">
        <f t="shared" si="2"/>
        <v>0.3660726850541298</v>
      </c>
      <c r="E65" s="213"/>
      <c r="F65" s="213"/>
    </row>
    <row r="66" spans="1:6" ht="17.25">
      <c r="A66" s="47" t="s">
        <v>6</v>
      </c>
      <c r="B66" s="123" t="s">
        <v>18</v>
      </c>
      <c r="C66" s="48">
        <v>536031.299999997</v>
      </c>
      <c r="D66" s="226"/>
      <c r="E66" s="213"/>
      <c r="F66" s="213"/>
    </row>
    <row r="67" spans="1:6" ht="17.25">
      <c r="A67" s="54" t="s">
        <v>2</v>
      </c>
      <c r="B67" s="121">
        <v>2827436.4</v>
      </c>
      <c r="C67" s="121">
        <v>14316821.6</v>
      </c>
      <c r="D67" s="227">
        <f t="shared" si="2"/>
        <v>0.197490510044492</v>
      </c>
      <c r="E67" s="122"/>
      <c r="F67" s="213"/>
    </row>
    <row r="68" spans="1:6" ht="17.25" customHeight="1">
      <c r="A68" s="360" t="s">
        <v>298</v>
      </c>
      <c r="B68" s="360"/>
      <c r="C68" s="360"/>
      <c r="D68" s="360"/>
      <c r="E68" s="360"/>
      <c r="F68" s="360"/>
    </row>
    <row r="69" ht="17.25">
      <c r="A69" s="42"/>
    </row>
    <row r="70" ht="17.25">
      <c r="A70" s="42" t="s">
        <v>299</v>
      </c>
    </row>
    <row r="71" spans="1:10" ht="15" customHeight="1">
      <c r="A71" s="46" t="s">
        <v>88</v>
      </c>
      <c r="B71" s="46" t="s">
        <v>15</v>
      </c>
      <c r="C71" s="46" t="s">
        <v>70</v>
      </c>
      <c r="D71" s="46" t="s">
        <v>207</v>
      </c>
      <c r="E71" s="63"/>
      <c r="F71" s="63"/>
      <c r="H71"/>
      <c r="I71" s="228"/>
      <c r="J71" s="228"/>
    </row>
    <row r="72" spans="1:10" ht="15" customHeight="1">
      <c r="A72" s="47" t="s">
        <v>294</v>
      </c>
      <c r="B72" s="229">
        <v>35656.002842</v>
      </c>
      <c r="C72" s="229">
        <v>259298.83528664956</v>
      </c>
      <c r="D72" s="226">
        <f aca="true" t="shared" si="3" ref="D72:D79">+B72/C72</f>
        <v>0.13750930582693524</v>
      </c>
      <c r="E72" s="63"/>
      <c r="F72" s="63"/>
      <c r="H72"/>
      <c r="I72" s="228"/>
      <c r="J72" s="228"/>
    </row>
    <row r="73" spans="1:10" ht="15" customHeight="1">
      <c r="A73" s="47" t="s">
        <v>295</v>
      </c>
      <c r="B73" s="229">
        <v>24196.665633999997</v>
      </c>
      <c r="C73" s="229">
        <v>576936.9976542522</v>
      </c>
      <c r="D73" s="226">
        <f t="shared" si="3"/>
        <v>0.041939875120473064</v>
      </c>
      <c r="E73" s="63"/>
      <c r="F73" s="63"/>
      <c r="H73"/>
      <c r="I73" s="228"/>
      <c r="J73" s="228"/>
    </row>
    <row r="74" spans="1:10" ht="15" customHeight="1">
      <c r="A74" s="47" t="s">
        <v>80</v>
      </c>
      <c r="B74" s="229">
        <v>15818.302885000001</v>
      </c>
      <c r="C74" s="229">
        <v>1400258.6797176944</v>
      </c>
      <c r="D74" s="226">
        <f t="shared" si="3"/>
        <v>0.011296700469793997</v>
      </c>
      <c r="H74"/>
      <c r="I74" s="228"/>
      <c r="J74" s="228"/>
    </row>
    <row r="75" spans="1:10" ht="15" customHeight="1">
      <c r="A75" s="47" t="s">
        <v>296</v>
      </c>
      <c r="B75" s="229">
        <v>960.7715579999999</v>
      </c>
      <c r="C75" s="229">
        <v>16801.532260112624</v>
      </c>
      <c r="D75" s="226">
        <f t="shared" si="3"/>
        <v>0.057183567732146806</v>
      </c>
      <c r="E75" s="213"/>
      <c r="F75" s="213"/>
      <c r="H75"/>
      <c r="I75" s="228"/>
      <c r="J75" s="228"/>
    </row>
    <row r="76" spans="1:10" ht="15" customHeight="1">
      <c r="A76" s="47" t="s">
        <v>131</v>
      </c>
      <c r="B76" s="229">
        <v>236.82334</v>
      </c>
      <c r="C76" s="229">
        <v>22860.58182357277</v>
      </c>
      <c r="D76" s="226">
        <f t="shared" si="3"/>
        <v>0.010359462494335938</v>
      </c>
      <c r="E76" s="213"/>
      <c r="F76" s="213"/>
      <c r="H76"/>
      <c r="I76" s="228"/>
      <c r="J76" s="228"/>
    </row>
    <row r="77" spans="1:10" ht="15" customHeight="1">
      <c r="A77" s="47" t="s">
        <v>297</v>
      </c>
      <c r="B77" s="229">
        <v>0</v>
      </c>
      <c r="C77" s="229">
        <v>60771.505</v>
      </c>
      <c r="D77" s="226">
        <f t="shared" si="3"/>
        <v>0</v>
      </c>
      <c r="E77" s="213"/>
      <c r="F77" s="213"/>
      <c r="H77"/>
      <c r="I77" s="228"/>
      <c r="J77" s="228"/>
    </row>
    <row r="78" spans="1:10" ht="15" customHeight="1">
      <c r="A78" s="47" t="s">
        <v>141</v>
      </c>
      <c r="B78" s="230">
        <v>1187.6</v>
      </c>
      <c r="C78" s="230">
        <f>+C79-SUM(C72:C77)</f>
        <v>59634.25144274905</v>
      </c>
      <c r="D78" s="226">
        <f t="shared" si="3"/>
        <v>0.019914729727766214</v>
      </c>
      <c r="E78" s="231"/>
      <c r="F78" s="231"/>
      <c r="H78" s="232"/>
      <c r="I78" s="233"/>
      <c r="J78" s="233"/>
    </row>
    <row r="79" spans="1:6" ht="15" customHeight="1">
      <c r="A79" s="54" t="s">
        <v>2</v>
      </c>
      <c r="B79" s="187">
        <v>78056.166259</v>
      </c>
      <c r="C79" s="187">
        <v>2396562.3831850304</v>
      </c>
      <c r="D79" s="227">
        <f t="shared" si="3"/>
        <v>0.032570054010137385</v>
      </c>
      <c r="E79" s="213"/>
      <c r="F79" s="213"/>
    </row>
    <row r="80" spans="1:10" ht="15" customHeight="1">
      <c r="A80" s="360" t="s">
        <v>298</v>
      </c>
      <c r="B80" s="360"/>
      <c r="C80" s="360"/>
      <c r="D80" s="360"/>
      <c r="E80" s="360"/>
      <c r="F80" s="360"/>
      <c r="I80" s="228"/>
      <c r="J80" s="228"/>
    </row>
    <row r="81" spans="9:10" ht="17.25">
      <c r="I81" s="228"/>
      <c r="J81" s="228"/>
    </row>
  </sheetData>
  <sheetProtection/>
  <mergeCells count="7">
    <mergeCell ref="A5:F6"/>
    <mergeCell ref="A68:F68"/>
    <mergeCell ref="A21:F21"/>
    <mergeCell ref="A36:F36"/>
    <mergeCell ref="A80:F80"/>
    <mergeCell ref="A30:D30"/>
    <mergeCell ref="A26:D26"/>
  </mergeCells>
  <printOptions horizontalCentered="1"/>
  <pageMargins left="0.5905511811023623" right="0.5905511811023623" top="0.5905511811023623" bottom="0.5905511811023623" header="0.31496062992125984" footer="0.31496062992125984"/>
  <pageSetup horizontalDpi="600" verticalDpi="600" orientation="portrait" scale="59" r:id="rId1"/>
  <headerFooter>
    <oddHeader>&amp;R&amp;12Región de Los Lagos, Información Anual</oddHeader>
  </headerFooter>
  <rowBreaks count="1" manualBreakCount="1">
    <brk id="50" max="5" man="1"/>
  </rowBreaks>
</worksheet>
</file>

<file path=xl/worksheets/sheet5.xml><?xml version="1.0" encoding="utf-8"?>
<worksheet xmlns="http://schemas.openxmlformats.org/spreadsheetml/2006/main" xmlns:r="http://schemas.openxmlformats.org/officeDocument/2006/relationships">
  <dimension ref="A1:I84"/>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28125" style="2" bestFit="1" customWidth="1"/>
    <col min="4" max="4" width="14.8515625" style="2" bestFit="1" customWidth="1"/>
    <col min="5" max="16384" width="11.421875" style="2" customWidth="1"/>
  </cols>
  <sheetData>
    <row r="1" ht="15">
      <c r="A1" s="1" t="s">
        <v>53</v>
      </c>
    </row>
    <row r="2" ht="15">
      <c r="A2" s="1"/>
    </row>
    <row r="3" ht="15">
      <c r="A3" s="27" t="s">
        <v>40</v>
      </c>
    </row>
    <row r="4" spans="2:9" ht="15" customHeight="1">
      <c r="B4" s="37"/>
      <c r="C4" s="37"/>
      <c r="D4" s="37"/>
      <c r="E4" s="37"/>
      <c r="F4" s="37"/>
      <c r="G4" s="37"/>
      <c r="H4" s="37"/>
      <c r="I4" s="37"/>
    </row>
    <row r="5" spans="1:9" ht="15" customHeight="1">
      <c r="A5" s="331" t="s">
        <v>236</v>
      </c>
      <c r="B5" s="331"/>
      <c r="C5" s="331"/>
      <c r="D5" s="331"/>
      <c r="E5" s="331"/>
      <c r="F5" s="331"/>
      <c r="G5" s="331"/>
      <c r="H5" s="331"/>
      <c r="I5" s="37"/>
    </row>
    <row r="6" spans="1:9" ht="15" customHeight="1">
      <c r="A6" s="331"/>
      <c r="B6" s="331"/>
      <c r="C6" s="331"/>
      <c r="D6" s="331"/>
      <c r="E6" s="331"/>
      <c r="F6" s="331"/>
      <c r="G6" s="331"/>
      <c r="H6" s="331"/>
      <c r="I6" s="37"/>
    </row>
    <row r="7" spans="1:9" ht="15" customHeight="1">
      <c r="A7" s="331"/>
      <c r="B7" s="331"/>
      <c r="C7" s="331"/>
      <c r="D7" s="331"/>
      <c r="E7" s="331"/>
      <c r="F7" s="331"/>
      <c r="G7" s="331"/>
      <c r="H7" s="331"/>
      <c r="I7" s="37"/>
    </row>
    <row r="8" spans="1:9" ht="15" customHeight="1">
      <c r="A8" s="331"/>
      <c r="B8" s="331"/>
      <c r="C8" s="331"/>
      <c r="D8" s="331"/>
      <c r="E8" s="331"/>
      <c r="F8" s="331"/>
      <c r="G8" s="331"/>
      <c r="H8" s="331"/>
      <c r="I8" s="37"/>
    </row>
    <row r="9" spans="1:9" ht="15" customHeight="1">
      <c r="A9" s="37"/>
      <c r="B9" s="37"/>
      <c r="C9" s="37"/>
      <c r="D9" s="37"/>
      <c r="E9" s="37"/>
      <c r="F9" s="37"/>
      <c r="G9" s="37"/>
      <c r="H9" s="37"/>
      <c r="I9" s="37"/>
    </row>
    <row r="10" ht="15">
      <c r="A10" s="1" t="s">
        <v>94</v>
      </c>
    </row>
    <row r="11" spans="1:4" ht="15">
      <c r="A11" s="4" t="s">
        <v>41</v>
      </c>
      <c r="B11" s="4" t="s">
        <v>15</v>
      </c>
      <c r="C11" s="4" t="s">
        <v>70</v>
      </c>
      <c r="D11" s="4" t="s">
        <v>65</v>
      </c>
    </row>
    <row r="12" spans="1:4" ht="15">
      <c r="A12" s="30" t="s">
        <v>152</v>
      </c>
      <c r="B12" s="5">
        <v>1058210</v>
      </c>
      <c r="C12" s="5">
        <v>3789697</v>
      </c>
      <c r="D12" s="31">
        <f aca="true" t="shared" si="0" ref="D12:D21">B12/C12</f>
        <v>0.27923340573138167</v>
      </c>
    </row>
    <row r="13" spans="1:4" ht="15">
      <c r="A13" s="30" t="s">
        <v>48</v>
      </c>
      <c r="B13" s="5">
        <v>322337</v>
      </c>
      <c r="C13" s="5">
        <v>3938895</v>
      </c>
      <c r="D13" s="31">
        <f t="shared" si="0"/>
        <v>0.0818343723303109</v>
      </c>
    </row>
    <row r="14" spans="1:4" ht="15">
      <c r="A14" s="30" t="s">
        <v>51</v>
      </c>
      <c r="B14" s="5">
        <v>81027</v>
      </c>
      <c r="C14" s="5">
        <v>3292707</v>
      </c>
      <c r="D14" s="31">
        <f t="shared" si="0"/>
        <v>0.02460802008803091</v>
      </c>
    </row>
    <row r="15" spans="1:4" ht="15">
      <c r="A15" s="30" t="s">
        <v>81</v>
      </c>
      <c r="B15" s="5">
        <v>23785</v>
      </c>
      <c r="C15" s="5">
        <v>320740</v>
      </c>
      <c r="D15" s="31">
        <f t="shared" si="0"/>
        <v>0.07415663777514497</v>
      </c>
    </row>
    <row r="16" spans="1:4" ht="15">
      <c r="A16" s="30" t="s">
        <v>50</v>
      </c>
      <c r="B16" s="5">
        <v>11720</v>
      </c>
      <c r="C16" s="5">
        <v>738887</v>
      </c>
      <c r="D16" s="31">
        <f t="shared" si="0"/>
        <v>0.01586169468403152</v>
      </c>
    </row>
    <row r="17" spans="1:4" ht="15.75" customHeight="1">
      <c r="A17" s="30" t="s">
        <v>133</v>
      </c>
      <c r="B17" s="5">
        <v>4654</v>
      </c>
      <c r="C17" s="5">
        <v>9915</v>
      </c>
      <c r="D17" s="31">
        <f t="shared" si="0"/>
        <v>0.46938981341401914</v>
      </c>
    </row>
    <row r="18" spans="1:4" ht="15">
      <c r="A18" s="30" t="s">
        <v>134</v>
      </c>
      <c r="B18" s="5">
        <v>1083</v>
      </c>
      <c r="C18" s="5">
        <v>6255</v>
      </c>
      <c r="D18" s="31">
        <f t="shared" si="0"/>
        <v>0.17314148681055155</v>
      </c>
    </row>
    <row r="19" spans="1:4" ht="15">
      <c r="A19" s="30" t="s">
        <v>49</v>
      </c>
      <c r="B19" s="5">
        <v>1060</v>
      </c>
      <c r="C19" s="5">
        <v>45582</v>
      </c>
      <c r="D19" s="31">
        <f t="shared" si="0"/>
        <v>0.023254793558860953</v>
      </c>
    </row>
    <row r="20" spans="1:4" ht="15">
      <c r="A20" s="30" t="s">
        <v>235</v>
      </c>
      <c r="B20" s="5">
        <v>642</v>
      </c>
      <c r="C20" s="5">
        <v>28899</v>
      </c>
      <c r="D20" s="31">
        <f t="shared" si="0"/>
        <v>0.022215301567528288</v>
      </c>
    </row>
    <row r="21" spans="1:4" ht="15">
      <c r="A21" s="30" t="s">
        <v>90</v>
      </c>
      <c r="B21" s="5">
        <v>170</v>
      </c>
      <c r="C21" s="5">
        <v>12563</v>
      </c>
      <c r="D21" s="31">
        <f t="shared" si="0"/>
        <v>0.013531799729364006</v>
      </c>
    </row>
    <row r="22" spans="1:8" ht="15">
      <c r="A22" s="369" t="s">
        <v>27</v>
      </c>
      <c r="B22" s="369"/>
      <c r="C22" s="369"/>
      <c r="D22" s="369"/>
      <c r="E22" s="369"/>
      <c r="F22" s="369"/>
      <c r="G22" s="369"/>
      <c r="H22" s="369"/>
    </row>
    <row r="23" spans="1:8" ht="15">
      <c r="A23" s="369"/>
      <c r="B23" s="369"/>
      <c r="C23" s="369"/>
      <c r="D23" s="369"/>
      <c r="E23" s="369"/>
      <c r="F23" s="369"/>
      <c r="G23" s="369"/>
      <c r="H23" s="369"/>
    </row>
    <row r="24" spans="1:8" ht="15">
      <c r="A24" s="56"/>
      <c r="B24" s="56"/>
      <c r="C24" s="56"/>
      <c r="D24" s="56"/>
      <c r="E24" s="56"/>
      <c r="F24" s="56"/>
      <c r="G24" s="56"/>
      <c r="H24" s="56"/>
    </row>
    <row r="25" ht="15">
      <c r="A25" s="1" t="s">
        <v>82</v>
      </c>
    </row>
    <row r="26" spans="1:8" ht="15">
      <c r="A26" s="3"/>
      <c r="B26" s="3"/>
      <c r="C26" s="3"/>
      <c r="D26" s="3"/>
      <c r="E26" s="3"/>
      <c r="F26" s="3"/>
      <c r="G26" s="3"/>
      <c r="H26" s="3"/>
    </row>
    <row r="27" ht="15">
      <c r="A27" s="1" t="s">
        <v>85</v>
      </c>
    </row>
    <row r="28" spans="1:4" ht="15">
      <c r="A28" s="4" t="s">
        <v>84</v>
      </c>
      <c r="B28" s="4" t="s">
        <v>15</v>
      </c>
      <c r="C28" s="4" t="s">
        <v>70</v>
      </c>
      <c r="D28" s="4" t="s">
        <v>65</v>
      </c>
    </row>
    <row r="29" spans="1:4" ht="15">
      <c r="A29" s="30">
        <v>2011</v>
      </c>
      <c r="B29" s="186">
        <v>40856</v>
      </c>
      <c r="C29" s="186">
        <v>190978.87</v>
      </c>
      <c r="D29" s="31">
        <v>0.2139294258050642</v>
      </c>
    </row>
    <row r="30" spans="1:4" ht="15">
      <c r="A30" s="30">
        <v>2012</v>
      </c>
      <c r="B30" s="186">
        <v>45694.589</v>
      </c>
      <c r="C30" s="186">
        <v>197570.622</v>
      </c>
      <c r="D30" s="31">
        <v>0.23128230572660746</v>
      </c>
    </row>
    <row r="31" spans="1:4" ht="15">
      <c r="A31" s="30">
        <v>2013</v>
      </c>
      <c r="B31" s="186">
        <v>54371.684</v>
      </c>
      <c r="C31" s="186">
        <v>206284.748</v>
      </c>
      <c r="D31" s="31">
        <v>0.26357588007427485</v>
      </c>
    </row>
    <row r="32" spans="1:4" ht="15">
      <c r="A32" s="30">
        <v>2014</v>
      </c>
      <c r="B32" s="186">
        <v>59364.062</v>
      </c>
      <c r="C32" s="186">
        <v>224110.98</v>
      </c>
      <c r="D32" s="31">
        <v>0.264886896661645</v>
      </c>
    </row>
    <row r="33" spans="1:4" ht="15">
      <c r="A33" s="30">
        <v>2015</v>
      </c>
      <c r="B33" s="186">
        <v>57576.774</v>
      </c>
      <c r="C33" s="186">
        <v>225261</v>
      </c>
      <c r="D33" s="31">
        <f>+B33/C33</f>
        <v>0.2556002770119994</v>
      </c>
    </row>
    <row r="34" spans="1:4" ht="15">
      <c r="A34" s="30">
        <v>2016</v>
      </c>
      <c r="B34" s="186">
        <f>55938262/1000</f>
        <v>55938.262</v>
      </c>
      <c r="C34" s="186">
        <f>215267461/1000</f>
        <v>215267.461</v>
      </c>
      <c r="D34" s="31">
        <f>+B34/C34</f>
        <v>0.2598547023323697</v>
      </c>
    </row>
    <row r="35" spans="1:4" ht="15">
      <c r="A35" s="30">
        <v>2017</v>
      </c>
      <c r="B35" s="186">
        <v>54492.974</v>
      </c>
      <c r="C35" s="186">
        <v>199788.687</v>
      </c>
      <c r="D35" s="31">
        <f>+B35/C35</f>
        <v>0.272753051327676</v>
      </c>
    </row>
    <row r="36" spans="1:4" ht="15">
      <c r="A36" s="294" t="s">
        <v>381</v>
      </c>
      <c r="B36" s="186">
        <v>78977.84</v>
      </c>
      <c r="C36" s="186">
        <v>201102.57</v>
      </c>
      <c r="D36" s="31">
        <f>+B36/C36</f>
        <v>0.3927241705563484</v>
      </c>
    </row>
    <row r="37" spans="1:8" ht="27" customHeight="1">
      <c r="A37" s="369" t="s">
        <v>380</v>
      </c>
      <c r="B37" s="369"/>
      <c r="C37" s="369"/>
      <c r="D37" s="369"/>
      <c r="E37" s="369"/>
      <c r="F37" s="369"/>
      <c r="G37" s="369"/>
      <c r="H37" s="369"/>
    </row>
    <row r="38" ht="15">
      <c r="A38" s="1"/>
    </row>
    <row r="39" ht="15">
      <c r="A39" s="1" t="s">
        <v>91</v>
      </c>
    </row>
    <row r="40" spans="1:7" ht="17.25">
      <c r="A40" s="376" t="s">
        <v>84</v>
      </c>
      <c r="B40" s="371" t="s">
        <v>258</v>
      </c>
      <c r="C40" s="372"/>
      <c r="D40" s="373"/>
      <c r="E40" s="371" t="s">
        <v>259</v>
      </c>
      <c r="F40" s="372"/>
      <c r="G40" s="373"/>
    </row>
    <row r="41" spans="1:7" ht="15">
      <c r="A41" s="377"/>
      <c r="B41" s="238" t="s">
        <v>15</v>
      </c>
      <c r="C41" s="238" t="s">
        <v>70</v>
      </c>
      <c r="D41" s="238" t="s">
        <v>65</v>
      </c>
      <c r="E41" s="238" t="s">
        <v>15</v>
      </c>
      <c r="F41" s="238" t="s">
        <v>70</v>
      </c>
      <c r="G41" s="238" t="s">
        <v>65</v>
      </c>
    </row>
    <row r="42" spans="1:7" ht="15">
      <c r="A42" s="30">
        <v>2017</v>
      </c>
      <c r="B42" s="32">
        <v>1044.354799</v>
      </c>
      <c r="C42" s="32">
        <v>2133.977694</v>
      </c>
      <c r="D42" s="31">
        <v>0.4893934936322722</v>
      </c>
      <c r="E42" s="32">
        <v>99.120808</v>
      </c>
      <c r="F42" s="239">
        <v>258.835824</v>
      </c>
      <c r="G42" s="6">
        <v>0.3829485674285952</v>
      </c>
    </row>
    <row r="43" spans="1:7" ht="15">
      <c r="A43" s="30">
        <v>2018</v>
      </c>
      <c r="B43" s="32">
        <v>1033.902133</v>
      </c>
      <c r="C43" s="32">
        <v>2174.410313</v>
      </c>
      <c r="D43" s="31">
        <v>0.4754862165703866</v>
      </c>
      <c r="E43" s="32">
        <v>47.55598</v>
      </c>
      <c r="F43" s="239">
        <v>171.526484</v>
      </c>
      <c r="G43" s="6">
        <v>0.2772515292740449</v>
      </c>
    </row>
    <row r="44" spans="1:8" ht="15">
      <c r="A44" s="369" t="s">
        <v>260</v>
      </c>
      <c r="B44" s="369"/>
      <c r="C44" s="369"/>
      <c r="D44" s="369"/>
      <c r="E44" s="369"/>
      <c r="F44" s="369"/>
      <c r="G44" s="370"/>
      <c r="H44" s="369"/>
    </row>
    <row r="45" spans="1:7" ht="15" customHeight="1">
      <c r="A45" s="1" t="s">
        <v>261</v>
      </c>
      <c r="G45" s="114"/>
    </row>
    <row r="46" spans="1:7" ht="15">
      <c r="A46" s="1"/>
      <c r="G46" s="114"/>
    </row>
    <row r="47" spans="1:8" ht="15">
      <c r="A47" s="1" t="s">
        <v>256</v>
      </c>
      <c r="B47" s="1"/>
      <c r="C47" s="1"/>
      <c r="D47" s="1"/>
      <c r="E47" s="1"/>
      <c r="F47" s="1"/>
      <c r="G47"/>
      <c r="H47"/>
    </row>
    <row r="48" spans="1:8" ht="15" customHeight="1">
      <c r="A48" s="195" t="s">
        <v>15</v>
      </c>
      <c r="B48" s="366" t="s">
        <v>257</v>
      </c>
      <c r="C48" s="367"/>
      <c r="D48" s="367"/>
      <c r="E48" s="368"/>
      <c r="F48"/>
      <c r="G48"/>
      <c r="H48"/>
    </row>
    <row r="49" spans="1:8" ht="15">
      <c r="A49" s="197"/>
      <c r="B49" s="196">
        <v>2007</v>
      </c>
      <c r="C49" s="196">
        <v>2013</v>
      </c>
      <c r="D49" s="198">
        <v>2015</v>
      </c>
      <c r="E49" s="198">
        <v>2017</v>
      </c>
      <c r="F49"/>
      <c r="G49"/>
      <c r="H49"/>
    </row>
    <row r="50" spans="1:8" ht="15">
      <c r="A50" s="208" t="s">
        <v>201</v>
      </c>
      <c r="B50" s="209">
        <v>993799</v>
      </c>
      <c r="C50" s="209">
        <v>1023701</v>
      </c>
      <c r="D50" s="209">
        <v>894998</v>
      </c>
      <c r="E50" s="256">
        <v>1021200</v>
      </c>
      <c r="F50"/>
      <c r="G50"/>
      <c r="H50"/>
    </row>
    <row r="51" spans="1:8" ht="15">
      <c r="A51" s="201" t="s">
        <v>14</v>
      </c>
      <c r="B51" s="210">
        <v>3408419</v>
      </c>
      <c r="C51" s="211">
        <v>3007883</v>
      </c>
      <c r="D51" s="211">
        <v>2735857</v>
      </c>
      <c r="E51" s="257">
        <v>2890840</v>
      </c>
      <c r="F51"/>
      <c r="G51"/>
      <c r="H51"/>
    </row>
    <row r="52" spans="1:8" ht="27">
      <c r="A52" s="201" t="s">
        <v>255</v>
      </c>
      <c r="B52" s="205">
        <f>+B50/B51</f>
        <v>0.29157184019922433</v>
      </c>
      <c r="C52" s="205">
        <f>+C50/C51</f>
        <v>0.3403393682533529</v>
      </c>
      <c r="D52" s="205">
        <f>+D50/D51</f>
        <v>0.32713625017681847</v>
      </c>
      <c r="E52" s="205">
        <f>+E50/E51</f>
        <v>0.3532537255607367</v>
      </c>
      <c r="F52" s="206"/>
      <c r="G52" s="206"/>
      <c r="H52" s="206"/>
    </row>
    <row r="53" spans="1:8" ht="15">
      <c r="A53" s="8" t="s">
        <v>329</v>
      </c>
      <c r="B53" s="8"/>
      <c r="C53" s="8"/>
      <c r="D53" s="8"/>
      <c r="E53" s="8"/>
      <c r="F53" s="207"/>
      <c r="G53" s="207"/>
      <c r="H53" s="207"/>
    </row>
    <row r="54" spans="1:8" ht="15">
      <c r="A54" s="374" t="s">
        <v>83</v>
      </c>
      <c r="B54" s="374"/>
      <c r="C54" s="374"/>
      <c r="D54" s="374"/>
      <c r="E54" s="374"/>
      <c r="F54" s="374"/>
      <c r="G54" s="374"/>
      <c r="H54" s="374"/>
    </row>
    <row r="55" spans="1:8" ht="15">
      <c r="A55" s="1" t="s">
        <v>253</v>
      </c>
      <c r="B55" s="1"/>
      <c r="C55" s="1"/>
      <c r="D55" s="1"/>
      <c r="E55" s="1"/>
      <c r="F55" s="1"/>
      <c r="G55" s="1"/>
      <c r="H55" s="1"/>
    </row>
    <row r="56" spans="1:8" ht="15" customHeight="1">
      <c r="A56" s="195" t="s">
        <v>15</v>
      </c>
      <c r="B56" s="366" t="s">
        <v>254</v>
      </c>
      <c r="C56" s="367"/>
      <c r="D56" s="367"/>
      <c r="E56" s="367"/>
      <c r="F56" s="368"/>
      <c r="G56"/>
      <c r="H56"/>
    </row>
    <row r="57" spans="1:8" ht="15">
      <c r="A57" s="197"/>
      <c r="B57" s="196">
        <v>2007</v>
      </c>
      <c r="C57" s="196">
        <v>2010</v>
      </c>
      <c r="D57" s="196">
        <v>2013</v>
      </c>
      <c r="E57" s="198">
        <v>2015</v>
      </c>
      <c r="F57" s="198">
        <v>2017</v>
      </c>
      <c r="G57"/>
      <c r="H57"/>
    </row>
    <row r="58" spans="1:8" ht="15">
      <c r="A58" s="199" t="s">
        <v>201</v>
      </c>
      <c r="B58" s="200">
        <v>65134</v>
      </c>
      <c r="C58" s="200">
        <v>55262</v>
      </c>
      <c r="D58" s="200">
        <v>44838</v>
      </c>
      <c r="E58" s="200">
        <v>34673</v>
      </c>
      <c r="F58" s="200">
        <v>35838</v>
      </c>
      <c r="G58"/>
      <c r="H58"/>
    </row>
    <row r="59" spans="1:8" ht="15">
      <c r="A59" s="201" t="s">
        <v>14</v>
      </c>
      <c r="B59" s="202">
        <v>2863612</v>
      </c>
      <c r="C59" s="203">
        <v>2660373</v>
      </c>
      <c r="D59" s="204">
        <v>2428310</v>
      </c>
      <c r="E59" s="203">
        <v>2185449</v>
      </c>
      <c r="F59" s="203">
        <v>2037516</v>
      </c>
      <c r="G59"/>
      <c r="H59"/>
    </row>
    <row r="60" spans="1:8" ht="27">
      <c r="A60" s="201" t="s">
        <v>255</v>
      </c>
      <c r="B60" s="205">
        <f>+B58/B59</f>
        <v>0.022745399865624252</v>
      </c>
      <c r="C60" s="205">
        <f>+C58/C59</f>
        <v>0.02077227516592598</v>
      </c>
      <c r="D60" s="205">
        <f>+D58/D59</f>
        <v>0.018464693552305924</v>
      </c>
      <c r="E60" s="205">
        <f>+E58/E59</f>
        <v>0.015865389675073636</v>
      </c>
      <c r="F60" s="205">
        <f>+F58/F59</f>
        <v>0.017589064331273965</v>
      </c>
      <c r="G60" s="206"/>
      <c r="H60" s="206"/>
    </row>
    <row r="61" spans="1:8" ht="15">
      <c r="A61" s="8" t="s">
        <v>328</v>
      </c>
      <c r="B61" s="8"/>
      <c r="C61" s="8"/>
      <c r="D61" s="8"/>
      <c r="E61" s="8"/>
      <c r="F61" s="207"/>
      <c r="G61" s="207"/>
      <c r="H61" s="207"/>
    </row>
    <row r="62" spans="1:8" ht="15">
      <c r="A62" s="374" t="s">
        <v>83</v>
      </c>
      <c r="B62" s="374"/>
      <c r="C62" s="374"/>
      <c r="D62" s="374"/>
      <c r="E62" s="374"/>
      <c r="F62" s="374"/>
      <c r="G62" s="374"/>
      <c r="H62" s="374"/>
    </row>
    <row r="63" spans="1:8" ht="15">
      <c r="A63"/>
      <c r="B63"/>
      <c r="C63"/>
      <c r="D63"/>
      <c r="E63"/>
      <c r="F63"/>
      <c r="G63"/>
      <c r="H63"/>
    </row>
    <row r="64" spans="1:7" ht="15">
      <c r="A64" s="1" t="s">
        <v>54</v>
      </c>
      <c r="G64" s="114"/>
    </row>
    <row r="65" spans="1:7" ht="15">
      <c r="A65" s="1"/>
      <c r="G65" s="114"/>
    </row>
    <row r="66" spans="1:7" ht="15">
      <c r="A66" s="1" t="s">
        <v>265</v>
      </c>
      <c r="G66" s="114"/>
    </row>
    <row r="67" spans="1:7" ht="15">
      <c r="A67" s="28" t="s">
        <v>43</v>
      </c>
      <c r="B67" s="178" t="s">
        <v>55</v>
      </c>
      <c r="G67" s="114"/>
    </row>
    <row r="68" spans="1:7" ht="15">
      <c r="A68" s="179" t="s">
        <v>153</v>
      </c>
      <c r="B68" s="32">
        <v>3277.5</v>
      </c>
      <c r="G68" s="114"/>
    </row>
    <row r="69" spans="1:7" ht="15">
      <c r="A69" s="179" t="s">
        <v>154</v>
      </c>
      <c r="B69" s="32">
        <v>875</v>
      </c>
      <c r="G69" s="114"/>
    </row>
    <row r="70" spans="1:7" ht="15">
      <c r="A70" s="179" t="s">
        <v>155</v>
      </c>
      <c r="B70" s="32">
        <v>240.1</v>
      </c>
      <c r="G70" s="114"/>
    </row>
    <row r="71" spans="1:2" ht="15">
      <c r="A71" s="179" t="s">
        <v>156</v>
      </c>
      <c r="B71" s="32">
        <v>78.79999999999998</v>
      </c>
    </row>
    <row r="72" spans="1:2" ht="15">
      <c r="A72" s="180" t="s">
        <v>2</v>
      </c>
      <c r="B72" s="181">
        <v>4471.400000000001</v>
      </c>
    </row>
    <row r="73" spans="1:8" ht="15">
      <c r="A73" s="369" t="s">
        <v>27</v>
      </c>
      <c r="B73" s="369"/>
      <c r="C73" s="369"/>
      <c r="D73" s="369"/>
      <c r="E73" s="369"/>
      <c r="F73" s="369"/>
      <c r="G73" s="369"/>
      <c r="H73" s="369"/>
    </row>
    <row r="74" spans="1:8" ht="15">
      <c r="A74" s="369"/>
      <c r="B74" s="369"/>
      <c r="C74" s="369"/>
      <c r="D74" s="369"/>
      <c r="E74" s="369"/>
      <c r="F74" s="369"/>
      <c r="G74" s="369"/>
      <c r="H74" s="369"/>
    </row>
    <row r="75" spans="1:8" ht="15">
      <c r="A75" s="56"/>
      <c r="B75" s="56"/>
      <c r="C75" s="56"/>
      <c r="D75" s="56"/>
      <c r="E75" s="56"/>
      <c r="F75" s="56"/>
      <c r="G75" s="56"/>
      <c r="H75" s="56"/>
    </row>
    <row r="76" ht="15">
      <c r="A76" s="1" t="s">
        <v>56</v>
      </c>
    </row>
    <row r="77" spans="1:9" ht="46.5">
      <c r="A77" s="28" t="s">
        <v>266</v>
      </c>
      <c r="B77" s="28" t="s">
        <v>267</v>
      </c>
      <c r="C77" s="28" t="s">
        <v>268</v>
      </c>
      <c r="D77" s="28" t="s">
        <v>58</v>
      </c>
      <c r="E77" s="28" t="s">
        <v>269</v>
      </c>
      <c r="F77" s="28" t="s">
        <v>270</v>
      </c>
      <c r="G77" s="28" t="s">
        <v>271</v>
      </c>
      <c r="H77" s="28" t="s">
        <v>59</v>
      </c>
      <c r="I77" s="55"/>
    </row>
    <row r="78" spans="1:8" ht="15">
      <c r="A78" s="30" t="s">
        <v>153</v>
      </c>
      <c r="B78" s="182">
        <v>21.00000003726</v>
      </c>
      <c r="C78" s="182">
        <v>4</v>
      </c>
      <c r="D78" s="182">
        <v>0.800000019371</v>
      </c>
      <c r="E78" s="182">
        <v>1351.8999999904</v>
      </c>
      <c r="F78" s="182">
        <v>632</v>
      </c>
      <c r="G78" s="182">
        <v>1264.09999024156</v>
      </c>
      <c r="H78" s="182">
        <v>3.7000000104299997</v>
      </c>
    </row>
    <row r="79" spans="1:8" ht="15">
      <c r="A79" s="30" t="s">
        <v>154</v>
      </c>
      <c r="B79" s="182">
        <v>33</v>
      </c>
      <c r="C79" s="182">
        <v>0</v>
      </c>
      <c r="D79" s="182">
        <v>0</v>
      </c>
      <c r="E79" s="182">
        <v>556.60000000894</v>
      </c>
      <c r="F79" s="182">
        <v>194.0999984741</v>
      </c>
      <c r="G79" s="182">
        <v>89.100000821011</v>
      </c>
      <c r="H79" s="182">
        <v>2.20000004768</v>
      </c>
    </row>
    <row r="80" spans="1:8" ht="15">
      <c r="A80" s="30" t="s">
        <v>155</v>
      </c>
      <c r="B80" s="182">
        <v>0</v>
      </c>
      <c r="C80" s="182">
        <v>0</v>
      </c>
      <c r="D80" s="182">
        <v>19</v>
      </c>
      <c r="E80" s="182">
        <v>205.6000000015</v>
      </c>
      <c r="F80" s="182">
        <v>0</v>
      </c>
      <c r="G80" s="182">
        <v>15.5</v>
      </c>
      <c r="H80" s="182">
        <v>0</v>
      </c>
    </row>
    <row r="81" spans="1:8" ht="15">
      <c r="A81" s="30" t="s">
        <v>156</v>
      </c>
      <c r="B81" s="182">
        <v>0.300000011921</v>
      </c>
      <c r="C81" s="182">
        <v>0</v>
      </c>
      <c r="D81" s="182">
        <v>0</v>
      </c>
      <c r="E81" s="182">
        <v>66.600000053641</v>
      </c>
      <c r="F81" s="182">
        <v>0.10000000149</v>
      </c>
      <c r="G81" s="182">
        <v>7.800000071521</v>
      </c>
      <c r="H81" s="182">
        <v>4.0000000149009995</v>
      </c>
    </row>
    <row r="82" spans="1:8" ht="15">
      <c r="A82" s="180" t="s">
        <v>2</v>
      </c>
      <c r="B82" s="183">
        <v>54.300000049181</v>
      </c>
      <c r="C82" s="183">
        <v>4</v>
      </c>
      <c r="D82" s="183">
        <v>19.800000019371</v>
      </c>
      <c r="E82" s="183">
        <v>2180.7000000544813</v>
      </c>
      <c r="F82" s="183">
        <v>826.1999984755901</v>
      </c>
      <c r="G82" s="183">
        <v>1376.4999911340922</v>
      </c>
      <c r="H82" s="183">
        <v>9.900000073011</v>
      </c>
    </row>
    <row r="83" spans="1:8" ht="15">
      <c r="A83" s="375" t="s">
        <v>27</v>
      </c>
      <c r="B83" s="375"/>
      <c r="C83" s="375"/>
      <c r="D83" s="375"/>
      <c r="E83" s="375"/>
      <c r="F83" s="375"/>
      <c r="G83" s="375"/>
      <c r="H83" s="375"/>
    </row>
    <row r="84" spans="1:8" ht="15">
      <c r="A84" s="369"/>
      <c r="B84" s="369"/>
      <c r="C84" s="369"/>
      <c r="D84" s="369"/>
      <c r="E84" s="369"/>
      <c r="F84" s="369"/>
      <c r="G84" s="369"/>
      <c r="H84" s="369"/>
    </row>
  </sheetData>
  <sheetProtection/>
  <mergeCells count="13">
    <mergeCell ref="A73:H74"/>
    <mergeCell ref="A83:H84"/>
    <mergeCell ref="A5:H8"/>
    <mergeCell ref="A22:H23"/>
    <mergeCell ref="A37:H37"/>
    <mergeCell ref="A40:A41"/>
    <mergeCell ref="B56:F56"/>
    <mergeCell ref="B48:E48"/>
    <mergeCell ref="A44:H44"/>
    <mergeCell ref="B40:D40"/>
    <mergeCell ref="E40:G40"/>
    <mergeCell ref="A62:H62"/>
    <mergeCell ref="A54:H54"/>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Los Lagos, Información Censo 2007 y Anual</oddHeader>
  </headerFooter>
  <rowBreaks count="1" manualBreakCount="1">
    <brk id="54" max="7" man="1"/>
  </rowBreaks>
</worksheet>
</file>

<file path=xl/worksheets/sheet6.xml><?xml version="1.0" encoding="utf-8"?>
<worksheet xmlns="http://schemas.openxmlformats.org/spreadsheetml/2006/main" xmlns:r="http://schemas.openxmlformats.org/officeDocument/2006/relationships">
  <dimension ref="A1:AB98"/>
  <sheetViews>
    <sheetView view="pageBreakPreview" zoomScale="82" zoomScaleNormal="70" zoomScaleSheetLayoutView="82" zoomScalePageLayoutView="0" workbookViewId="0" topLeftCell="B1">
      <selection activeCell="B1" sqref="B1"/>
    </sheetView>
  </sheetViews>
  <sheetFormatPr defaultColWidth="11.421875" defaultRowHeight="15"/>
  <cols>
    <col min="1" max="1" width="11.421875" style="126" hidden="1" customWidth="1"/>
    <col min="2" max="2" width="12.00390625" style="126" customWidth="1"/>
    <col min="3" max="3" width="23.00390625" style="126" customWidth="1"/>
    <col min="4" max="6" width="11.28125" style="126" customWidth="1"/>
    <col min="7" max="7" width="13.421875" style="126" bestFit="1" customWidth="1"/>
    <col min="8" max="8" width="13.8515625" style="126" bestFit="1" customWidth="1"/>
    <col min="9" max="9" width="11.57421875" style="127" customWidth="1"/>
    <col min="10" max="10" width="11.00390625" style="127" customWidth="1"/>
    <col min="11" max="11" width="10.421875" style="126" customWidth="1"/>
    <col min="12" max="13" width="10.421875" style="127" customWidth="1"/>
    <col min="14" max="14" width="10.421875" style="126" customWidth="1"/>
    <col min="15" max="15" width="11.8515625" style="126" customWidth="1"/>
    <col min="16" max="16" width="11.57421875" style="126" bestFit="1" customWidth="1"/>
    <col min="17" max="19" width="11.421875" style="126" customWidth="1"/>
    <col min="20" max="22" width="12.8515625" style="126" bestFit="1" customWidth="1"/>
    <col min="23" max="23" width="11.57421875" style="126" bestFit="1" customWidth="1"/>
    <col min="24" max="26" width="12.8515625" style="126" bestFit="1" customWidth="1"/>
    <col min="27" max="27" width="11.57421875" style="126" bestFit="1" customWidth="1"/>
    <col min="28" max="16384" width="11.421875" style="126" customWidth="1"/>
  </cols>
  <sheetData>
    <row r="1" spans="1:2" ht="14.25">
      <c r="A1" s="126">
        <v>10</v>
      </c>
      <c r="B1" s="125" t="s">
        <v>95</v>
      </c>
    </row>
    <row r="3" spans="2:15" ht="14.25">
      <c r="B3" s="400" t="s">
        <v>204</v>
      </c>
      <c r="C3" s="400"/>
      <c r="D3" s="400"/>
      <c r="E3" s="400"/>
      <c r="F3" s="400"/>
      <c r="G3" s="400"/>
      <c r="H3" s="400"/>
      <c r="I3" s="400"/>
      <c r="J3" s="400"/>
      <c r="K3" s="400"/>
      <c r="L3" s="400"/>
      <c r="M3" s="400"/>
      <c r="N3" s="400"/>
      <c r="O3" s="400"/>
    </row>
    <row r="4" spans="2:15" ht="14.25">
      <c r="B4" s="400"/>
      <c r="C4" s="400"/>
      <c r="D4" s="400"/>
      <c r="E4" s="400"/>
      <c r="F4" s="400"/>
      <c r="G4" s="400"/>
      <c r="H4" s="400"/>
      <c r="I4" s="400"/>
      <c r="J4" s="400"/>
      <c r="K4" s="400"/>
      <c r="L4" s="400"/>
      <c r="M4" s="400"/>
      <c r="N4" s="400"/>
      <c r="O4" s="400"/>
    </row>
    <row r="5" spans="2:15" ht="15.75" customHeight="1">
      <c r="B5" s="129" t="s">
        <v>205</v>
      </c>
      <c r="C5" s="128"/>
      <c r="D5" s="128"/>
      <c r="E5" s="128"/>
      <c r="F5" s="128"/>
      <c r="G5" s="128"/>
      <c r="H5" s="128"/>
      <c r="I5" s="128"/>
      <c r="J5" s="128"/>
      <c r="K5" s="128"/>
      <c r="L5" s="128"/>
      <c r="M5" s="128"/>
      <c r="N5" s="128"/>
      <c r="O5" s="128"/>
    </row>
    <row r="6" spans="2:15" ht="15.75" customHeight="1">
      <c r="B6" s="401" t="s">
        <v>15</v>
      </c>
      <c r="C6" s="401" t="s">
        <v>206</v>
      </c>
      <c r="D6" s="401">
        <v>2018</v>
      </c>
      <c r="E6" s="402" t="s">
        <v>399</v>
      </c>
      <c r="F6" s="403"/>
      <c r="G6" s="130" t="s">
        <v>207</v>
      </c>
      <c r="H6" s="130" t="s">
        <v>208</v>
      </c>
      <c r="I6" s="128"/>
      <c r="J6" s="128"/>
      <c r="K6" s="128"/>
      <c r="L6" s="128"/>
      <c r="M6" s="128"/>
      <c r="N6" s="128"/>
      <c r="O6" s="128"/>
    </row>
    <row r="7" spans="2:15" ht="15.75" customHeight="1">
      <c r="B7" s="401"/>
      <c r="C7" s="401"/>
      <c r="D7" s="401"/>
      <c r="E7" s="131">
        <v>2018</v>
      </c>
      <c r="F7" s="132">
        <v>2019</v>
      </c>
      <c r="G7" s="133">
        <v>2019</v>
      </c>
      <c r="H7" s="133">
        <v>2019</v>
      </c>
      <c r="I7" s="128"/>
      <c r="J7" s="128"/>
      <c r="K7" s="128"/>
      <c r="L7" s="128"/>
      <c r="M7" s="128"/>
      <c r="N7" s="128"/>
      <c r="O7" s="128"/>
    </row>
    <row r="8" spans="2:15" ht="15.75" customHeight="1">
      <c r="B8" s="404" t="s">
        <v>201</v>
      </c>
      <c r="C8" s="134" t="s">
        <v>400</v>
      </c>
      <c r="D8" s="135">
        <v>112037.21915</v>
      </c>
      <c r="E8" s="135">
        <v>82686.03079999998</v>
      </c>
      <c r="F8" s="135">
        <v>78419.58497</v>
      </c>
      <c r="G8" s="136">
        <v>0.27695292228871066</v>
      </c>
      <c r="H8" s="137">
        <v>0.3556417436613166</v>
      </c>
      <c r="I8" s="128"/>
      <c r="J8" s="128"/>
      <c r="K8" s="128"/>
      <c r="L8" s="128"/>
      <c r="M8" s="128"/>
      <c r="N8" s="128"/>
      <c r="O8" s="128"/>
    </row>
    <row r="9" spans="2:15" ht="15.75" customHeight="1">
      <c r="B9" s="404"/>
      <c r="C9" s="134" t="s">
        <v>401</v>
      </c>
      <c r="D9" s="135">
        <v>26426.976780000005</v>
      </c>
      <c r="E9" s="135">
        <v>18113.10549</v>
      </c>
      <c r="F9" s="135">
        <v>31791.137050000005</v>
      </c>
      <c r="G9" s="136">
        <v>0.6481177769771882</v>
      </c>
      <c r="H9" s="137">
        <v>0.1441764250316191</v>
      </c>
      <c r="I9" s="128"/>
      <c r="J9" s="128"/>
      <c r="K9" s="128"/>
      <c r="L9" s="128"/>
      <c r="M9" s="128"/>
      <c r="N9" s="128"/>
      <c r="O9" s="128"/>
    </row>
    <row r="10" spans="2:15" ht="15.75" customHeight="1">
      <c r="B10" s="404"/>
      <c r="C10" s="134" t="s">
        <v>402</v>
      </c>
      <c r="D10" s="135">
        <v>81864.34836</v>
      </c>
      <c r="E10" s="135">
        <v>57374.60774</v>
      </c>
      <c r="F10" s="135">
        <v>27448.55541</v>
      </c>
      <c r="G10" s="136">
        <v>0.2394978378623227</v>
      </c>
      <c r="H10" s="137">
        <v>0.12448232301575093</v>
      </c>
      <c r="I10" s="128"/>
      <c r="J10" s="128"/>
      <c r="K10" s="128"/>
      <c r="L10" s="128"/>
      <c r="M10" s="128"/>
      <c r="N10" s="128"/>
      <c r="O10" s="128"/>
    </row>
    <row r="11" spans="2:15" ht="15.75" customHeight="1">
      <c r="B11" s="404"/>
      <c r="C11" s="134" t="s">
        <v>403</v>
      </c>
      <c r="D11" s="135">
        <v>21145.42258</v>
      </c>
      <c r="E11" s="135">
        <v>20884.881569999998</v>
      </c>
      <c r="F11" s="135">
        <v>22693.07372</v>
      </c>
      <c r="G11" s="136">
        <v>0.0049820865707508695</v>
      </c>
      <c r="H11" s="137">
        <v>0.10291567227629517</v>
      </c>
      <c r="I11" s="128"/>
      <c r="J11" s="128"/>
      <c r="K11" s="128"/>
      <c r="L11" s="128"/>
      <c r="M11" s="128"/>
      <c r="N11" s="128"/>
      <c r="O11" s="128"/>
    </row>
    <row r="12" spans="2:15" ht="15.75" customHeight="1">
      <c r="B12" s="404"/>
      <c r="C12" s="134" t="s">
        <v>404</v>
      </c>
      <c r="D12" s="135">
        <v>30807.317999999996</v>
      </c>
      <c r="E12" s="135">
        <v>18504.8049</v>
      </c>
      <c r="F12" s="135">
        <v>17557.075310000004</v>
      </c>
      <c r="G12" s="136">
        <v>0.568096254865562</v>
      </c>
      <c r="H12" s="137">
        <v>0.07962333490071585</v>
      </c>
      <c r="I12" s="128"/>
      <c r="J12" s="128"/>
      <c r="K12" s="128"/>
      <c r="L12" s="128"/>
      <c r="M12" s="128"/>
      <c r="N12" s="128"/>
      <c r="O12" s="128"/>
    </row>
    <row r="13" spans="2:15" ht="15.75" customHeight="1">
      <c r="B13" s="404"/>
      <c r="C13" s="134" t="s">
        <v>405</v>
      </c>
      <c r="D13" s="135">
        <v>12975.128460000002</v>
      </c>
      <c r="E13" s="135">
        <v>9886.02061</v>
      </c>
      <c r="F13" s="135">
        <v>11081.94879</v>
      </c>
      <c r="G13" s="136">
        <v>0.013280943345361533</v>
      </c>
      <c r="H13" s="137">
        <v>0.05025789912492849</v>
      </c>
      <c r="I13" s="128"/>
      <c r="J13" s="128"/>
      <c r="K13" s="128"/>
      <c r="L13" s="128"/>
      <c r="M13" s="128"/>
      <c r="N13" s="128"/>
      <c r="O13" s="128"/>
    </row>
    <row r="14" spans="2:15" ht="15.75" customHeight="1">
      <c r="B14" s="404"/>
      <c r="C14" s="134" t="s">
        <v>406</v>
      </c>
      <c r="D14" s="135">
        <v>21370.09687</v>
      </c>
      <c r="E14" s="135">
        <v>7911.37427</v>
      </c>
      <c r="F14" s="135">
        <v>5243.21367</v>
      </c>
      <c r="G14" s="136">
        <v>0.5206244114921212</v>
      </c>
      <c r="H14" s="137">
        <v>0.02377857078306406</v>
      </c>
      <c r="I14" s="128"/>
      <c r="J14" s="128"/>
      <c r="K14" s="128"/>
      <c r="L14" s="128"/>
      <c r="M14" s="128"/>
      <c r="N14" s="128"/>
      <c r="O14" s="128"/>
    </row>
    <row r="15" spans="2:15" ht="15.75" customHeight="1">
      <c r="B15" s="404"/>
      <c r="C15" s="134" t="s">
        <v>407</v>
      </c>
      <c r="D15" s="135">
        <v>3132.7973400000005</v>
      </c>
      <c r="E15" s="135">
        <v>1997.84345</v>
      </c>
      <c r="F15" s="135">
        <v>2476.8234400000006</v>
      </c>
      <c r="G15" s="136">
        <v>0.5273332248557612</v>
      </c>
      <c r="H15" s="137">
        <v>0.011232676215766776</v>
      </c>
      <c r="I15" s="128"/>
      <c r="J15" s="128"/>
      <c r="K15" s="128"/>
      <c r="L15" s="128"/>
      <c r="M15" s="128"/>
      <c r="N15" s="128"/>
      <c r="O15" s="128"/>
    </row>
    <row r="16" spans="2:15" ht="15.75" customHeight="1">
      <c r="B16" s="404"/>
      <c r="C16" s="134" t="s">
        <v>408</v>
      </c>
      <c r="D16" s="135">
        <v>4129.6958</v>
      </c>
      <c r="E16" s="135">
        <v>3120.02954</v>
      </c>
      <c r="F16" s="135">
        <v>2438.2231499999994</v>
      </c>
      <c r="G16" s="136">
        <v>0.015233680406255834</v>
      </c>
      <c r="H16" s="137">
        <v>0.011057619507079978</v>
      </c>
      <c r="I16" s="128"/>
      <c r="J16" s="128"/>
      <c r="K16" s="128"/>
      <c r="L16" s="128"/>
      <c r="M16" s="128"/>
      <c r="N16" s="128"/>
      <c r="O16" s="128"/>
    </row>
    <row r="17" spans="2:15" ht="15.75" customHeight="1">
      <c r="B17" s="404"/>
      <c r="C17" s="134" t="s">
        <v>71</v>
      </c>
      <c r="D17" s="135">
        <v>1809.10056</v>
      </c>
      <c r="E17" s="135">
        <v>704.21043</v>
      </c>
      <c r="F17" s="135">
        <v>1863.0416599999999</v>
      </c>
      <c r="G17" s="136">
        <v>0.02375006116715057</v>
      </c>
      <c r="H17" s="137">
        <v>0.008449105982001142</v>
      </c>
      <c r="I17" s="128"/>
      <c r="J17" s="128"/>
      <c r="K17" s="128"/>
      <c r="L17" s="128"/>
      <c r="M17" s="128"/>
      <c r="N17" s="128"/>
      <c r="O17" s="128"/>
    </row>
    <row r="18" spans="2:15" ht="15.75" customHeight="1">
      <c r="B18" s="404"/>
      <c r="C18" s="134" t="s">
        <v>409</v>
      </c>
      <c r="D18" s="135">
        <v>401.681</v>
      </c>
      <c r="E18" s="135">
        <v>328.681</v>
      </c>
      <c r="F18" s="135">
        <v>1252.57252</v>
      </c>
      <c r="G18" s="136">
        <v>0.0041977894130785795</v>
      </c>
      <c r="H18" s="137">
        <v>0.0056805589476846404</v>
      </c>
      <c r="I18" s="128"/>
      <c r="J18" s="128"/>
      <c r="K18" s="128"/>
      <c r="L18" s="128"/>
      <c r="M18" s="128"/>
      <c r="N18" s="128"/>
      <c r="O18" s="128"/>
    </row>
    <row r="19" spans="2:15" ht="15.75" customHeight="1">
      <c r="B19" s="404"/>
      <c r="C19" s="134" t="s">
        <v>410</v>
      </c>
      <c r="D19" s="135">
        <v>578.6891899999999</v>
      </c>
      <c r="E19" s="135">
        <v>206.29343</v>
      </c>
      <c r="F19" s="135">
        <v>600.3340100000001</v>
      </c>
      <c r="G19" s="136">
        <v>0.0004511653625631841</v>
      </c>
      <c r="H19" s="137">
        <v>0.002722583066172409</v>
      </c>
      <c r="I19" s="128"/>
      <c r="J19" s="128"/>
      <c r="K19" s="128"/>
      <c r="L19" s="128"/>
      <c r="M19" s="128"/>
      <c r="N19" s="128"/>
      <c r="O19" s="128"/>
    </row>
    <row r="20" spans="2:15" ht="15.75" customHeight="1">
      <c r="B20" s="404"/>
      <c r="C20" s="134" t="s">
        <v>411</v>
      </c>
      <c r="D20" s="135">
        <v>340.14167</v>
      </c>
      <c r="E20" s="135">
        <v>261.15148</v>
      </c>
      <c r="F20" s="135">
        <v>110.81217</v>
      </c>
      <c r="G20" s="136">
        <v>0.003933580964675664</v>
      </c>
      <c r="H20" s="137">
        <v>0.0005025458037398517</v>
      </c>
      <c r="I20" s="128"/>
      <c r="J20" s="128"/>
      <c r="K20" s="128"/>
      <c r="L20" s="128"/>
      <c r="M20" s="128"/>
      <c r="N20" s="128"/>
      <c r="O20" s="128"/>
    </row>
    <row r="21" spans="2:15" ht="15.75" customHeight="1">
      <c r="B21" s="404"/>
      <c r="C21" s="134" t="s">
        <v>412</v>
      </c>
      <c r="D21" s="135">
        <v>2530.8893600000006</v>
      </c>
      <c r="E21" s="135">
        <v>2213.7379899999996</v>
      </c>
      <c r="F21" s="135">
        <v>72.34795999999999</v>
      </c>
      <c r="G21" s="136">
        <v>9.713662910531667E-05</v>
      </c>
      <c r="H21" s="137">
        <v>0.000328106233341867</v>
      </c>
      <c r="I21" s="128"/>
      <c r="J21" s="128"/>
      <c r="K21" s="128"/>
      <c r="L21" s="128"/>
      <c r="M21" s="128"/>
      <c r="N21" s="128"/>
      <c r="O21" s="128"/>
    </row>
    <row r="22" spans="2:15" ht="15.75" customHeight="1">
      <c r="B22" s="404"/>
      <c r="C22" s="134" t="s">
        <v>6</v>
      </c>
      <c r="D22" s="135">
        <v>20482.50328000012</v>
      </c>
      <c r="E22" s="135">
        <v>14356.06627000004</v>
      </c>
      <c r="F22" s="135">
        <v>17452.888410000014</v>
      </c>
      <c r="G22" s="136"/>
      <c r="H22" s="137">
        <v>0.07915083545052316</v>
      </c>
      <c r="I22" s="128"/>
      <c r="J22" s="128"/>
      <c r="K22" s="128"/>
      <c r="L22" s="128"/>
      <c r="M22" s="128"/>
      <c r="N22" s="128"/>
      <c r="O22" s="128"/>
    </row>
    <row r="23" spans="2:15" ht="15.75" customHeight="1">
      <c r="B23" s="405"/>
      <c r="C23" s="130" t="s">
        <v>413</v>
      </c>
      <c r="D23" s="138">
        <v>340032.0084</v>
      </c>
      <c r="E23" s="138">
        <v>238548.83896999998</v>
      </c>
      <c r="F23" s="138">
        <v>220501.63224</v>
      </c>
      <c r="G23" s="139"/>
      <c r="H23" s="139">
        <v>1</v>
      </c>
      <c r="I23" s="128"/>
      <c r="J23" s="128"/>
      <c r="K23" s="128"/>
      <c r="L23" s="128"/>
      <c r="M23" s="128"/>
      <c r="N23" s="128"/>
      <c r="O23" s="128"/>
    </row>
    <row r="24" spans="2:15" ht="15.75" customHeight="1">
      <c r="B24" s="140" t="s">
        <v>209</v>
      </c>
      <c r="C24" s="141"/>
      <c r="D24" s="142"/>
      <c r="E24" s="142"/>
      <c r="F24" s="142"/>
      <c r="G24" s="143"/>
      <c r="H24" s="143"/>
      <c r="I24" s="128"/>
      <c r="J24" s="128"/>
      <c r="K24" s="128"/>
      <c r="L24" s="128"/>
      <c r="M24" s="128"/>
      <c r="N24" s="128"/>
      <c r="O24" s="128"/>
    </row>
    <row r="25" spans="2:15" ht="15.75" customHeight="1">
      <c r="B25" s="144" t="s">
        <v>210</v>
      </c>
      <c r="C25" s="141"/>
      <c r="D25" s="142"/>
      <c r="E25" s="142"/>
      <c r="F25" s="142"/>
      <c r="G25" s="143"/>
      <c r="H25" s="143"/>
      <c r="I25" s="128"/>
      <c r="J25" s="128"/>
      <c r="K25" s="128"/>
      <c r="L25" s="128"/>
      <c r="M25" s="128"/>
      <c r="N25" s="128"/>
      <c r="O25" s="128"/>
    </row>
    <row r="26" spans="2:15" ht="15.75" customHeight="1">
      <c r="B26" s="128"/>
      <c r="C26" s="128"/>
      <c r="D26" s="128"/>
      <c r="E26" s="128"/>
      <c r="F26" s="128"/>
      <c r="G26" s="128"/>
      <c r="H26" s="128"/>
      <c r="I26" s="128"/>
      <c r="J26" s="128"/>
      <c r="K26" s="128"/>
      <c r="L26" s="128"/>
      <c r="M26" s="128"/>
      <c r="N26" s="128"/>
      <c r="O26" s="128"/>
    </row>
    <row r="27" spans="2:15" ht="15.75" customHeight="1">
      <c r="B27" s="129" t="s">
        <v>211</v>
      </c>
      <c r="C27" s="128"/>
      <c r="D27" s="128"/>
      <c r="E27" s="128"/>
      <c r="F27" s="128"/>
      <c r="G27" s="145"/>
      <c r="H27" s="145"/>
      <c r="I27" s="145"/>
      <c r="J27" s="145"/>
      <c r="K27" s="145"/>
      <c r="L27" s="145"/>
      <c r="M27" s="145"/>
      <c r="N27" s="145"/>
      <c r="O27" s="145"/>
    </row>
    <row r="28" spans="2:15" ht="30.75" customHeight="1">
      <c r="B28" s="390" t="s">
        <v>212</v>
      </c>
      <c r="C28" s="391"/>
      <c r="D28" s="391"/>
      <c r="E28" s="392"/>
      <c r="F28" s="399" t="s">
        <v>213</v>
      </c>
      <c r="G28" s="399" t="s">
        <v>214</v>
      </c>
      <c r="H28" s="385" t="s">
        <v>215</v>
      </c>
      <c r="I28" s="386"/>
      <c r="J28" s="387"/>
      <c r="K28" s="385" t="s">
        <v>216</v>
      </c>
      <c r="L28" s="386"/>
      <c r="M28" s="386"/>
      <c r="N28" s="386"/>
      <c r="O28" s="387"/>
    </row>
    <row r="29" spans="2:15" ht="15.75" customHeight="1">
      <c r="B29" s="393"/>
      <c r="C29" s="394"/>
      <c r="D29" s="394"/>
      <c r="E29" s="395"/>
      <c r="F29" s="399"/>
      <c r="G29" s="399"/>
      <c r="H29" s="388" t="s">
        <v>399</v>
      </c>
      <c r="I29" s="389"/>
      <c r="J29" s="146" t="s">
        <v>17</v>
      </c>
      <c r="K29" s="388" t="str">
        <f>+H29</f>
        <v>ene-ago</v>
      </c>
      <c r="L29" s="389"/>
      <c r="M29" s="146" t="s">
        <v>17</v>
      </c>
      <c r="N29" s="147" t="s">
        <v>217</v>
      </c>
      <c r="O29" s="146" t="s">
        <v>207</v>
      </c>
    </row>
    <row r="30" spans="2:15" ht="15" customHeight="1">
      <c r="B30" s="396"/>
      <c r="C30" s="397"/>
      <c r="D30" s="397"/>
      <c r="E30" s="398"/>
      <c r="F30" s="399"/>
      <c r="G30" s="399"/>
      <c r="H30" s="131">
        <v>2018</v>
      </c>
      <c r="I30" s="132">
        <v>2019</v>
      </c>
      <c r="J30" s="148" t="s">
        <v>414</v>
      </c>
      <c r="K30" s="131">
        <f>+H30</f>
        <v>2018</v>
      </c>
      <c r="L30" s="132">
        <f>+I30</f>
        <v>2019</v>
      </c>
      <c r="M30" s="148" t="str">
        <f>+J30</f>
        <v>18/19</v>
      </c>
      <c r="N30" s="149">
        <v>2019</v>
      </c>
      <c r="O30" s="150">
        <f>+N30</f>
        <v>2019</v>
      </c>
    </row>
    <row r="31" spans="1:27" s="151" customFormat="1" ht="14.25">
      <c r="A31" s="151">
        <v>1</v>
      </c>
      <c r="B31" s="378" t="s">
        <v>416</v>
      </c>
      <c r="C31" s="379"/>
      <c r="D31" s="379"/>
      <c r="E31" s="380"/>
      <c r="F31" s="152">
        <v>44012212</v>
      </c>
      <c r="G31" s="134" t="s">
        <v>415</v>
      </c>
      <c r="H31" s="153">
        <v>865300.64</v>
      </c>
      <c r="I31" s="153">
        <v>736577.17</v>
      </c>
      <c r="J31" s="154">
        <v>-0.14876155644586136</v>
      </c>
      <c r="K31" s="153">
        <v>46678.13987</v>
      </c>
      <c r="L31" s="153">
        <v>47280.25934</v>
      </c>
      <c r="M31" s="154">
        <v>0.012899388700512025</v>
      </c>
      <c r="N31" s="155">
        <v>0.21442135760944786</v>
      </c>
      <c r="O31" s="156">
        <v>0.3194686519010451</v>
      </c>
      <c r="P31" s="126"/>
      <c r="Q31" s="126"/>
      <c r="R31" s="126"/>
      <c r="S31" s="126"/>
      <c r="T31" s="126"/>
      <c r="U31" s="126"/>
      <c r="V31" s="126"/>
      <c r="W31" s="126"/>
      <c r="X31" s="126"/>
      <c r="Y31" s="126"/>
      <c r="Z31" s="126"/>
      <c r="AA31" s="126"/>
    </row>
    <row r="32" spans="2:27" s="151" customFormat="1" ht="14.25">
      <c r="B32" s="378" t="s">
        <v>417</v>
      </c>
      <c r="C32" s="379"/>
      <c r="D32" s="379"/>
      <c r="E32" s="380"/>
      <c r="F32" s="152">
        <v>44012211</v>
      </c>
      <c r="G32" s="134" t="s">
        <v>415</v>
      </c>
      <c r="H32" s="153">
        <v>475070.08</v>
      </c>
      <c r="I32" s="153">
        <v>359358.95</v>
      </c>
      <c r="J32" s="154">
        <v>-0.24356644392338916</v>
      </c>
      <c r="K32" s="153">
        <v>36007.89093</v>
      </c>
      <c r="L32" s="153">
        <v>31139.325630000003</v>
      </c>
      <c r="M32" s="154">
        <v>-0.1352082883572542</v>
      </c>
      <c r="N32" s="155">
        <v>0.14122038605186882</v>
      </c>
      <c r="O32" s="156">
        <v>0.23271209056469827</v>
      </c>
      <c r="P32" s="126"/>
      <c r="Q32" s="126"/>
      <c r="R32" s="126"/>
      <c r="S32" s="126"/>
      <c r="T32" s="126"/>
      <c r="U32" s="126"/>
      <c r="V32" s="126"/>
      <c r="W32" s="126"/>
      <c r="X32" s="126"/>
      <c r="Y32" s="126"/>
      <c r="Z32" s="126"/>
      <c r="AA32" s="126"/>
    </row>
    <row r="33" spans="2:27" s="151" customFormat="1" ht="14.25">
      <c r="B33" s="378" t="s">
        <v>418</v>
      </c>
      <c r="C33" s="379"/>
      <c r="D33" s="379"/>
      <c r="E33" s="380"/>
      <c r="F33" s="152">
        <v>8104029</v>
      </c>
      <c r="G33" s="134" t="s">
        <v>415</v>
      </c>
      <c r="H33" s="153">
        <v>3166.607</v>
      </c>
      <c r="I33" s="153">
        <v>3275.0801699999997</v>
      </c>
      <c r="J33" s="154">
        <v>0.0342553307057048</v>
      </c>
      <c r="K33" s="153">
        <v>19203.86659</v>
      </c>
      <c r="L33" s="153">
        <v>18829.169589999998</v>
      </c>
      <c r="M33" s="157">
        <v>-0.019511539420666416</v>
      </c>
      <c r="N33" s="155">
        <v>0.08539242725199338</v>
      </c>
      <c r="O33" s="156">
        <v>0.05267119781661546</v>
      </c>
      <c r="P33" s="126"/>
      <c r="Q33" s="126"/>
      <c r="R33" s="126"/>
      <c r="S33" s="126"/>
      <c r="T33" s="126"/>
      <c r="U33" s="126"/>
      <c r="V33" s="126"/>
      <c r="W33" s="126"/>
      <c r="X33" s="126"/>
      <c r="Y33" s="126"/>
      <c r="Z33" s="126"/>
      <c r="AA33" s="126"/>
    </row>
    <row r="34" spans="2:27" s="151" customFormat="1" ht="14.25">
      <c r="B34" s="378" t="s">
        <v>419</v>
      </c>
      <c r="C34" s="379"/>
      <c r="D34" s="379"/>
      <c r="E34" s="380"/>
      <c r="F34" s="152">
        <v>23099090</v>
      </c>
      <c r="G34" s="134" t="s">
        <v>415</v>
      </c>
      <c r="H34" s="153">
        <v>12601.70062</v>
      </c>
      <c r="I34" s="153">
        <v>12374.2</v>
      </c>
      <c r="J34" s="154">
        <v>-0.018053168128667932</v>
      </c>
      <c r="K34" s="153">
        <v>18504.8049</v>
      </c>
      <c r="L34" s="153">
        <v>17557.075310000004</v>
      </c>
      <c r="M34" s="154">
        <v>-0.05121532462090402</v>
      </c>
      <c r="N34" s="155">
        <v>0.07962333490071585</v>
      </c>
      <c r="O34" s="156">
        <v>0.5680962548655621</v>
      </c>
      <c r="P34" s="126"/>
      <c r="Q34" s="126"/>
      <c r="R34" s="126"/>
      <c r="S34" s="126"/>
      <c r="T34" s="126"/>
      <c r="U34" s="126"/>
      <c r="V34" s="126"/>
      <c r="W34" s="126"/>
      <c r="X34" s="126"/>
      <c r="Y34" s="126"/>
      <c r="Z34" s="126"/>
      <c r="AA34" s="126"/>
    </row>
    <row r="35" spans="2:27" s="151" customFormat="1" ht="14.25">
      <c r="B35" s="378" t="s">
        <v>420</v>
      </c>
      <c r="C35" s="379"/>
      <c r="D35" s="379"/>
      <c r="E35" s="380"/>
      <c r="F35" s="152">
        <v>19011010</v>
      </c>
      <c r="G35" s="134" t="s">
        <v>415</v>
      </c>
      <c r="H35" s="153">
        <v>8866.40056</v>
      </c>
      <c r="I35" s="153">
        <v>4064.9156799999996</v>
      </c>
      <c r="J35" s="154">
        <v>-0.5415371037556643</v>
      </c>
      <c r="K35" s="153">
        <v>38514.87742999999</v>
      </c>
      <c r="L35" s="153">
        <v>16253.270169999998</v>
      </c>
      <c r="M35" s="154">
        <v>-0.5780002104501051</v>
      </c>
      <c r="N35" s="155">
        <v>0.07371043018996565</v>
      </c>
      <c r="O35" s="156">
        <v>0.7846565299340736</v>
      </c>
      <c r="P35" s="126"/>
      <c r="Q35" s="126"/>
      <c r="R35" s="126"/>
      <c r="S35" s="126"/>
      <c r="T35" s="126"/>
      <c r="U35" s="126"/>
      <c r="V35" s="126"/>
      <c r="W35" s="126"/>
      <c r="X35" s="126"/>
      <c r="Y35" s="126"/>
      <c r="Z35" s="126"/>
      <c r="AA35" s="126"/>
    </row>
    <row r="36" spans="2:27" s="151" customFormat="1" ht="14.25">
      <c r="B36" s="378" t="s">
        <v>421</v>
      </c>
      <c r="C36" s="379"/>
      <c r="D36" s="379"/>
      <c r="E36" s="380"/>
      <c r="F36" s="152">
        <v>14049020</v>
      </c>
      <c r="G36" s="134" t="s">
        <v>415</v>
      </c>
      <c r="H36" s="153">
        <v>2038.57582</v>
      </c>
      <c r="I36" s="153">
        <v>2433.63033</v>
      </c>
      <c r="J36" s="154">
        <v>0.19378946131127953</v>
      </c>
      <c r="K36" s="153">
        <v>8142.98124</v>
      </c>
      <c r="L36" s="153">
        <v>11186.69712</v>
      </c>
      <c r="M36" s="154">
        <v>0.3737839730059357</v>
      </c>
      <c r="N36" s="155">
        <v>0.05073294472407394</v>
      </c>
      <c r="O36" s="156">
        <v>0.8430491147056951</v>
      </c>
      <c r="P36" s="126"/>
      <c r="Q36" s="126"/>
      <c r="R36" s="126"/>
      <c r="S36" s="126"/>
      <c r="T36" s="126"/>
      <c r="U36" s="126"/>
      <c r="V36" s="126"/>
      <c r="W36" s="126"/>
      <c r="X36" s="126"/>
      <c r="Y36" s="126"/>
      <c r="Z36" s="126"/>
      <c r="AA36" s="126"/>
    </row>
    <row r="37" spans="2:27" s="151" customFormat="1" ht="14.25">
      <c r="B37" s="378" t="s">
        <v>422</v>
      </c>
      <c r="C37" s="379"/>
      <c r="D37" s="379"/>
      <c r="E37" s="380"/>
      <c r="F37" s="152">
        <v>2023090</v>
      </c>
      <c r="G37" s="134" t="s">
        <v>415</v>
      </c>
      <c r="H37" s="153">
        <v>1537.9791099999998</v>
      </c>
      <c r="I37" s="153">
        <v>2510.6508</v>
      </c>
      <c r="J37" s="154">
        <v>0.6324349164924615</v>
      </c>
      <c r="K37" s="153">
        <v>6591.824960000001</v>
      </c>
      <c r="L37" s="153">
        <v>10684.33242</v>
      </c>
      <c r="M37" s="154">
        <v>0.620845893941941</v>
      </c>
      <c r="N37" s="155">
        <v>0.04845466362974983</v>
      </c>
      <c r="O37" s="156">
        <v>0.6391169641833058</v>
      </c>
      <c r="P37" s="126"/>
      <c r="Q37" s="126"/>
      <c r="R37" s="126"/>
      <c r="S37" s="126"/>
      <c r="T37" s="126"/>
      <c r="U37" s="126"/>
      <c r="V37" s="126"/>
      <c r="W37" s="126"/>
      <c r="X37" s="126"/>
      <c r="Y37" s="126"/>
      <c r="Z37" s="126"/>
      <c r="AA37" s="126"/>
    </row>
    <row r="38" spans="2:27" s="151" customFormat="1" ht="14.25">
      <c r="B38" s="378" t="s">
        <v>423</v>
      </c>
      <c r="C38" s="379"/>
      <c r="D38" s="379"/>
      <c r="E38" s="380"/>
      <c r="F38" s="152">
        <v>4059000</v>
      </c>
      <c r="G38" s="134" t="s">
        <v>415</v>
      </c>
      <c r="H38" s="153">
        <v>1101.6</v>
      </c>
      <c r="I38" s="153">
        <v>1681.2</v>
      </c>
      <c r="J38" s="154">
        <v>0.5261437908496733</v>
      </c>
      <c r="K38" s="153">
        <v>6878.00376</v>
      </c>
      <c r="L38" s="153">
        <v>8355.90408</v>
      </c>
      <c r="M38" s="154">
        <v>0.21487343880137696</v>
      </c>
      <c r="N38" s="155">
        <v>0.03789497608301242</v>
      </c>
      <c r="O38" s="156">
        <v>1</v>
      </c>
      <c r="P38" s="126"/>
      <c r="Q38" s="126"/>
      <c r="R38" s="126"/>
      <c r="S38" s="126"/>
      <c r="T38" s="126"/>
      <c r="U38" s="126"/>
      <c r="V38" s="126"/>
      <c r="W38" s="126"/>
      <c r="X38" s="126"/>
      <c r="Y38" s="126"/>
      <c r="Z38" s="126"/>
      <c r="AA38" s="126"/>
    </row>
    <row r="39" spans="2:27" s="151" customFormat="1" ht="14.25">
      <c r="B39" s="378" t="s">
        <v>424</v>
      </c>
      <c r="C39" s="379"/>
      <c r="D39" s="379"/>
      <c r="E39" s="380"/>
      <c r="F39" s="152">
        <v>2022020</v>
      </c>
      <c r="G39" s="134" t="s">
        <v>415</v>
      </c>
      <c r="H39" s="153">
        <v>1209.70616</v>
      </c>
      <c r="I39" s="153">
        <v>1883.95967</v>
      </c>
      <c r="J39" s="154">
        <v>0.5573696590914277</v>
      </c>
      <c r="K39" s="153">
        <v>4050.21632</v>
      </c>
      <c r="L39" s="153">
        <v>6428.231360000001</v>
      </c>
      <c r="M39" s="154">
        <v>0.58713284726481</v>
      </c>
      <c r="N39" s="155">
        <v>0.029152760887517323</v>
      </c>
      <c r="O39" s="156">
        <v>0.7644342266897199</v>
      </c>
      <c r="P39" s="126"/>
      <c r="Q39" s="126"/>
      <c r="R39" s="126"/>
      <c r="S39" s="126"/>
      <c r="T39" s="126"/>
      <c r="U39" s="126"/>
      <c r="V39" s="126"/>
      <c r="W39" s="126"/>
      <c r="X39" s="126"/>
      <c r="Y39" s="126"/>
      <c r="Z39" s="126"/>
      <c r="AA39" s="126"/>
    </row>
    <row r="40" spans="2:27" s="151" customFormat="1" ht="14.25">
      <c r="B40" s="378" t="s">
        <v>425</v>
      </c>
      <c r="C40" s="379"/>
      <c r="D40" s="379"/>
      <c r="E40" s="380"/>
      <c r="F40" s="152">
        <v>2022010</v>
      </c>
      <c r="G40" s="134" t="s">
        <v>415</v>
      </c>
      <c r="H40" s="153">
        <v>1100.5921</v>
      </c>
      <c r="I40" s="153">
        <v>1712.147</v>
      </c>
      <c r="J40" s="154">
        <v>0.5556599034283454</v>
      </c>
      <c r="K40" s="153">
        <v>3684.16577</v>
      </c>
      <c r="L40" s="153">
        <v>5852.77419</v>
      </c>
      <c r="M40" s="154">
        <v>0.5886294361830521</v>
      </c>
      <c r="N40" s="155">
        <v>0.026542997122260215</v>
      </c>
      <c r="O40" s="156">
        <v>0.7524300620096099</v>
      </c>
      <c r="P40" s="126"/>
      <c r="Q40" s="126"/>
      <c r="R40" s="126"/>
      <c r="S40" s="126"/>
      <c r="T40" s="126"/>
      <c r="U40" s="126"/>
      <c r="V40" s="126"/>
      <c r="W40" s="126"/>
      <c r="X40" s="126"/>
      <c r="Y40" s="126"/>
      <c r="Z40" s="126"/>
      <c r="AA40" s="126"/>
    </row>
    <row r="41" spans="2:27" s="151" customFormat="1" ht="14.25">
      <c r="B41" s="378" t="s">
        <v>426</v>
      </c>
      <c r="C41" s="379"/>
      <c r="D41" s="379"/>
      <c r="E41" s="380"/>
      <c r="F41" s="152">
        <v>2022090</v>
      </c>
      <c r="G41" s="134" t="s">
        <v>415</v>
      </c>
      <c r="H41" s="153">
        <v>378.2862</v>
      </c>
      <c r="I41" s="153">
        <v>1339.4771199999998</v>
      </c>
      <c r="J41" s="154">
        <v>2.540909290373267</v>
      </c>
      <c r="K41" s="153">
        <v>837.48867</v>
      </c>
      <c r="L41" s="153">
        <v>3673.6706400000003</v>
      </c>
      <c r="M41" s="154">
        <v>3.3865317485429394</v>
      </c>
      <c r="N41" s="155">
        <v>0.016660514494520735</v>
      </c>
      <c r="O41" s="156">
        <v>0.6605100721875659</v>
      </c>
      <c r="P41" s="126"/>
      <c r="Q41" s="126"/>
      <c r="R41" s="126"/>
      <c r="S41" s="126"/>
      <c r="T41" s="126"/>
      <c r="U41" s="126"/>
      <c r="V41" s="126"/>
      <c r="W41" s="126"/>
      <c r="X41" s="126"/>
      <c r="Y41" s="126"/>
      <c r="Z41" s="126"/>
      <c r="AA41" s="126"/>
    </row>
    <row r="42" spans="2:27" s="151" customFormat="1" ht="14.25">
      <c r="B42" s="378" t="s">
        <v>427</v>
      </c>
      <c r="C42" s="379"/>
      <c r="D42" s="379"/>
      <c r="E42" s="380"/>
      <c r="F42" s="152">
        <v>8119019</v>
      </c>
      <c r="G42" s="134" t="s">
        <v>415</v>
      </c>
      <c r="H42" s="153">
        <v>557.13475</v>
      </c>
      <c r="I42" s="153">
        <v>1097.28297</v>
      </c>
      <c r="J42" s="154">
        <v>0.9695109127549482</v>
      </c>
      <c r="K42" s="153">
        <v>1468.41973</v>
      </c>
      <c r="L42" s="153">
        <v>2757.3759699999996</v>
      </c>
      <c r="M42" s="154">
        <v>0.8777846099902236</v>
      </c>
      <c r="N42" s="155">
        <v>0.012505013872182117</v>
      </c>
      <c r="O42" s="156">
        <v>0.04457126941621687</v>
      </c>
      <c r="P42" s="126"/>
      <c r="Q42" s="126"/>
      <c r="R42" s="126"/>
      <c r="S42" s="126"/>
      <c r="T42" s="126"/>
      <c r="U42" s="126"/>
      <c r="V42" s="126"/>
      <c r="W42" s="126"/>
      <c r="X42" s="126"/>
      <c r="Y42" s="126"/>
      <c r="Z42" s="126"/>
      <c r="AA42" s="126"/>
    </row>
    <row r="43" spans="2:27" s="151" customFormat="1" ht="14.25">
      <c r="B43" s="378" t="s">
        <v>428</v>
      </c>
      <c r="C43" s="379"/>
      <c r="D43" s="379"/>
      <c r="E43" s="380"/>
      <c r="F43" s="152">
        <v>6011012</v>
      </c>
      <c r="G43" s="134" t="s">
        <v>214</v>
      </c>
      <c r="H43" s="153">
        <v>33740.1</v>
      </c>
      <c r="I43" s="153">
        <v>26748.4837</v>
      </c>
      <c r="J43" s="154">
        <v>-0.20721978595202736</v>
      </c>
      <c r="K43" s="153">
        <v>4103.35381</v>
      </c>
      <c r="L43" s="153">
        <v>2275.43172</v>
      </c>
      <c r="M43" s="154">
        <v>-0.4454702603380915</v>
      </c>
      <c r="N43" s="155">
        <v>0.010319341842891022</v>
      </c>
      <c r="O43" s="156">
        <v>0.9092980705578533</v>
      </c>
      <c r="P43" s="126"/>
      <c r="Q43" s="126"/>
      <c r="R43" s="126"/>
      <c r="S43" s="126"/>
      <c r="T43" s="126"/>
      <c r="U43" s="126"/>
      <c r="V43" s="126"/>
      <c r="W43" s="126"/>
      <c r="X43" s="126"/>
      <c r="Y43" s="126"/>
      <c r="Z43" s="126"/>
      <c r="AA43" s="126"/>
    </row>
    <row r="44" spans="2:27" s="151" customFormat="1" ht="14.25">
      <c r="B44" s="378" t="s">
        <v>429</v>
      </c>
      <c r="C44" s="379"/>
      <c r="D44" s="379"/>
      <c r="E44" s="380"/>
      <c r="F44" s="152">
        <v>20098990</v>
      </c>
      <c r="G44" s="134" t="s">
        <v>415</v>
      </c>
      <c r="H44" s="153">
        <v>257.627</v>
      </c>
      <c r="I44" s="153">
        <v>235.878</v>
      </c>
      <c r="J44" s="154">
        <v>-0.08442049940417745</v>
      </c>
      <c r="K44" s="153">
        <v>2663.6137599999997</v>
      </c>
      <c r="L44" s="153">
        <v>2254.58511</v>
      </c>
      <c r="M44" s="154">
        <v>-0.153561547151641</v>
      </c>
      <c r="N44" s="155">
        <v>0.010224800093751905</v>
      </c>
      <c r="O44" s="156">
        <v>0.08021702210046568</v>
      </c>
      <c r="P44" s="126"/>
      <c r="Q44" s="126"/>
      <c r="R44" s="126"/>
      <c r="S44" s="126"/>
      <c r="T44" s="126"/>
      <c r="U44" s="126"/>
      <c r="V44" s="126"/>
      <c r="W44" s="126"/>
      <c r="X44" s="126"/>
      <c r="Y44" s="126"/>
      <c r="Z44" s="126"/>
      <c r="AA44" s="126"/>
    </row>
    <row r="45" spans="1:27" s="151" customFormat="1" ht="14.25">
      <c r="A45" s="151">
        <v>2</v>
      </c>
      <c r="B45" s="378" t="s">
        <v>430</v>
      </c>
      <c r="C45" s="379"/>
      <c r="D45" s="379"/>
      <c r="E45" s="380"/>
      <c r="F45" s="152">
        <v>2023040</v>
      </c>
      <c r="G45" s="134" t="s">
        <v>415</v>
      </c>
      <c r="H45" s="153">
        <v>195.79471</v>
      </c>
      <c r="I45" s="153">
        <v>464.13966</v>
      </c>
      <c r="J45" s="154">
        <v>1.3705423910584713</v>
      </c>
      <c r="K45" s="153">
        <v>1001.0247200000001</v>
      </c>
      <c r="L45" s="153">
        <v>2220.29553</v>
      </c>
      <c r="M45" s="154">
        <v>1.2180226778016028</v>
      </c>
      <c r="N45" s="155">
        <v>0.010069292945565906</v>
      </c>
      <c r="O45" s="156">
        <v>0.6587463935654028</v>
      </c>
      <c r="P45" s="126"/>
      <c r="Q45" s="126"/>
      <c r="R45" s="126"/>
      <c r="S45" s="126"/>
      <c r="T45" s="126"/>
      <c r="U45" s="126"/>
      <c r="V45" s="126"/>
      <c r="W45" s="126"/>
      <c r="X45" s="126"/>
      <c r="Y45" s="126"/>
      <c r="Z45" s="126"/>
      <c r="AA45" s="126"/>
    </row>
    <row r="46" spans="1:27" s="151" customFormat="1" ht="14.25">
      <c r="A46" s="151">
        <v>3</v>
      </c>
      <c r="B46" s="378" t="s">
        <v>431</v>
      </c>
      <c r="C46" s="379"/>
      <c r="D46" s="379"/>
      <c r="E46" s="380"/>
      <c r="F46" s="152">
        <v>41015000</v>
      </c>
      <c r="G46" s="134" t="s">
        <v>415</v>
      </c>
      <c r="H46" s="153">
        <v>1945.33605</v>
      </c>
      <c r="I46" s="153">
        <v>2763.13758</v>
      </c>
      <c r="J46" s="157">
        <v>0.42039087796681723</v>
      </c>
      <c r="K46" s="153">
        <v>2476.22553</v>
      </c>
      <c r="L46" s="153">
        <v>2063.01173</v>
      </c>
      <c r="M46" s="157">
        <v>-0.1668724415421078</v>
      </c>
      <c r="N46" s="155">
        <v>0.009355993010312784</v>
      </c>
      <c r="O46" s="156">
        <v>0.5710262902219996</v>
      </c>
      <c r="P46" s="126"/>
      <c r="Q46" s="126"/>
      <c r="R46" s="126"/>
      <c r="S46" s="126"/>
      <c r="T46" s="126"/>
      <c r="U46" s="126"/>
      <c r="V46" s="126"/>
      <c r="W46" s="126"/>
      <c r="X46" s="126"/>
      <c r="Y46" s="126"/>
      <c r="Z46" s="126"/>
      <c r="AA46" s="126"/>
    </row>
    <row r="47" spans="2:27" s="151" customFormat="1" ht="14.25">
      <c r="B47" s="378" t="s">
        <v>432</v>
      </c>
      <c r="C47" s="379"/>
      <c r="D47" s="379"/>
      <c r="E47" s="380"/>
      <c r="F47" s="152">
        <v>8112029</v>
      </c>
      <c r="G47" s="134" t="s">
        <v>415</v>
      </c>
      <c r="H47" s="153">
        <v>678.551</v>
      </c>
      <c r="I47" s="153">
        <v>698.97775</v>
      </c>
      <c r="J47" s="154">
        <v>0.030103485220712912</v>
      </c>
      <c r="K47" s="153">
        <v>1855.1117599999998</v>
      </c>
      <c r="L47" s="153">
        <v>1911.9216800000002</v>
      </c>
      <c r="M47" s="154">
        <v>0.030623448799656353</v>
      </c>
      <c r="N47" s="155">
        <v>0.008670782436290596</v>
      </c>
      <c r="O47" s="156">
        <v>0.05433417602442524</v>
      </c>
      <c r="P47" s="126"/>
      <c r="Q47" s="126"/>
      <c r="R47" s="126"/>
      <c r="S47" s="126"/>
      <c r="T47" s="126"/>
      <c r="U47" s="126"/>
      <c r="V47" s="126"/>
      <c r="W47" s="126"/>
      <c r="X47" s="126"/>
      <c r="Y47" s="126"/>
      <c r="Z47" s="126"/>
      <c r="AA47" s="126"/>
    </row>
    <row r="48" spans="2:27" s="151" customFormat="1" ht="14.25">
      <c r="B48" s="378" t="s">
        <v>433</v>
      </c>
      <c r="C48" s="379"/>
      <c r="D48" s="379"/>
      <c r="E48" s="380"/>
      <c r="F48" s="152">
        <v>6011011</v>
      </c>
      <c r="G48" s="134" t="s">
        <v>214</v>
      </c>
      <c r="H48" s="153">
        <v>10943.735</v>
      </c>
      <c r="I48" s="153">
        <v>7136.675</v>
      </c>
      <c r="J48" s="154">
        <v>-0.3478757480878329</v>
      </c>
      <c r="K48" s="153">
        <v>2612.3820900000005</v>
      </c>
      <c r="L48" s="153">
        <v>1768.47528</v>
      </c>
      <c r="M48" s="154">
        <v>-0.32304110996259366</v>
      </c>
      <c r="N48" s="155">
        <v>0.008020236685028903</v>
      </c>
      <c r="O48" s="156">
        <v>0.3799922216213169</v>
      </c>
      <c r="P48" s="126"/>
      <c r="Q48" s="126"/>
      <c r="R48" s="126"/>
      <c r="S48" s="126"/>
      <c r="T48" s="126"/>
      <c r="U48" s="126"/>
      <c r="V48" s="126"/>
      <c r="W48" s="126"/>
      <c r="X48" s="126"/>
      <c r="Y48" s="126"/>
      <c r="Z48" s="126"/>
      <c r="AA48" s="126"/>
    </row>
    <row r="49" spans="2:27" s="151" customFormat="1" ht="14.25">
      <c r="B49" s="378" t="s">
        <v>434</v>
      </c>
      <c r="C49" s="379"/>
      <c r="D49" s="379"/>
      <c r="E49" s="380"/>
      <c r="F49" s="152">
        <v>8092919</v>
      </c>
      <c r="G49" s="134" t="s">
        <v>415</v>
      </c>
      <c r="H49" s="153">
        <v>28.1225</v>
      </c>
      <c r="I49" s="153">
        <v>216.58589999999998</v>
      </c>
      <c r="J49" s="154">
        <v>6.701516579251488</v>
      </c>
      <c r="K49" s="153">
        <v>148.62357</v>
      </c>
      <c r="L49" s="153">
        <v>1564.31008</v>
      </c>
      <c r="M49" s="154">
        <v>9.52531627385885</v>
      </c>
      <c r="N49" s="155">
        <v>0.007094324264671937</v>
      </c>
      <c r="O49" s="156">
        <v>0.0015621788784492482</v>
      </c>
      <c r="P49" s="126"/>
      <c r="Q49" s="126"/>
      <c r="R49" s="126"/>
      <c r="S49" s="126"/>
      <c r="T49" s="126"/>
      <c r="U49" s="126"/>
      <c r="V49" s="126"/>
      <c r="W49" s="126"/>
      <c r="X49" s="126"/>
      <c r="Y49" s="126"/>
      <c r="Z49" s="126"/>
      <c r="AA49" s="126"/>
    </row>
    <row r="50" spans="2:27" s="151" customFormat="1" ht="14.25">
      <c r="B50" s="378" t="s">
        <v>435</v>
      </c>
      <c r="C50" s="379"/>
      <c r="D50" s="379"/>
      <c r="E50" s="380"/>
      <c r="F50" s="152">
        <v>20098920</v>
      </c>
      <c r="G50" s="134" t="s">
        <v>415</v>
      </c>
      <c r="H50" s="153">
        <v>77.174</v>
      </c>
      <c r="I50" s="153">
        <v>115.0655</v>
      </c>
      <c r="J50" s="154">
        <v>0.49098789747842525</v>
      </c>
      <c r="K50" s="153">
        <v>1043.80396</v>
      </c>
      <c r="L50" s="153">
        <v>1457.397</v>
      </c>
      <c r="M50" s="154">
        <v>0.39623632008447257</v>
      </c>
      <c r="N50" s="155">
        <v>0.00660946127788174</v>
      </c>
      <c r="O50" s="156">
        <v>0.6561622028380284</v>
      </c>
      <c r="P50" s="126"/>
      <c r="Q50" s="126"/>
      <c r="R50" s="126"/>
      <c r="S50" s="126"/>
      <c r="T50" s="126"/>
      <c r="U50" s="126"/>
      <c r="V50" s="126"/>
      <c r="W50" s="126"/>
      <c r="X50" s="126"/>
      <c r="Y50" s="126"/>
      <c r="Z50" s="126"/>
      <c r="AA50" s="126"/>
    </row>
    <row r="51" spans="2:27" s="151" customFormat="1" ht="14.25">
      <c r="B51" s="378" t="s">
        <v>6</v>
      </c>
      <c r="C51" s="379"/>
      <c r="D51" s="379"/>
      <c r="E51" s="380"/>
      <c r="F51" s="158"/>
      <c r="G51" s="159"/>
      <c r="H51" s="135"/>
      <c r="I51" s="135"/>
      <c r="J51" s="154"/>
      <c r="K51" s="153">
        <v>32082.01960000003</v>
      </c>
      <c r="L51" s="153">
        <v>24988.118289999984</v>
      </c>
      <c r="M51" s="157">
        <v>-0.2211176664825689</v>
      </c>
      <c r="N51" s="155">
        <v>0.11332396062629702</v>
      </c>
      <c r="O51" s="154"/>
      <c r="P51" s="126"/>
      <c r="Q51" s="126"/>
      <c r="R51" s="126"/>
      <c r="S51" s="126"/>
      <c r="T51" s="126"/>
      <c r="U51" s="126"/>
      <c r="V51" s="126"/>
      <c r="W51" s="126"/>
      <c r="X51" s="126"/>
      <c r="Y51" s="126"/>
      <c r="Z51" s="126"/>
      <c r="AA51" s="126"/>
    </row>
    <row r="52" spans="2:28" s="125" customFormat="1" ht="14.25">
      <c r="B52" s="382" t="s">
        <v>413</v>
      </c>
      <c r="C52" s="383"/>
      <c r="D52" s="383"/>
      <c r="E52" s="384"/>
      <c r="F52" s="160"/>
      <c r="G52" s="160"/>
      <c r="H52" s="160"/>
      <c r="I52" s="161"/>
      <c r="J52" s="161"/>
      <c r="K52" s="162">
        <v>238548.83896999998</v>
      </c>
      <c r="L52" s="162">
        <v>220501.63224</v>
      </c>
      <c r="M52" s="163">
        <v>-0.07565413777708473</v>
      </c>
      <c r="N52" s="164">
        <v>1</v>
      </c>
      <c r="O52" s="165"/>
      <c r="P52" s="126"/>
      <c r="Q52" s="126"/>
      <c r="R52" s="126"/>
      <c r="S52" s="126"/>
      <c r="T52" s="126"/>
      <c r="U52" s="126"/>
      <c r="V52" s="126"/>
      <c r="W52" s="126"/>
      <c r="X52" s="126"/>
      <c r="Y52" s="126"/>
      <c r="Z52" s="126"/>
      <c r="AA52" s="126"/>
      <c r="AB52" s="126"/>
    </row>
    <row r="53" spans="2:13" ht="14.25">
      <c r="B53" s="166" t="s">
        <v>218</v>
      </c>
      <c r="I53" s="126"/>
      <c r="J53" s="126"/>
      <c r="L53" s="126"/>
      <c r="M53" s="126"/>
    </row>
    <row r="54" spans="2:15" ht="14.25">
      <c r="B54" s="381" t="s">
        <v>210</v>
      </c>
      <c r="C54" s="381"/>
      <c r="D54" s="381"/>
      <c r="E54" s="381"/>
      <c r="F54" s="381"/>
      <c r="G54" s="381"/>
      <c r="H54" s="381"/>
      <c r="I54" s="381"/>
      <c r="J54" s="381"/>
      <c r="K54" s="381"/>
      <c r="L54" s="381"/>
      <c r="M54" s="381"/>
      <c r="N54" s="381"/>
      <c r="O54" s="381"/>
    </row>
    <row r="55" spans="9:23" ht="12.75" customHeight="1" hidden="1">
      <c r="I55" s="127">
        <v>9.975</v>
      </c>
      <c r="J55" s="127">
        <v>6.633</v>
      </c>
      <c r="T55" s="127"/>
      <c r="U55" s="127"/>
      <c r="V55" s="127"/>
      <c r="W55" s="127"/>
    </row>
    <row r="56" spans="9:23" ht="12.75" customHeight="1" hidden="1">
      <c r="I56" s="127">
        <v>14.6</v>
      </c>
      <c r="J56" s="127">
        <v>11.586</v>
      </c>
      <c r="L56" s="127">
        <v>13885795.104380004</v>
      </c>
      <c r="M56" s="127">
        <v>13967325.44455</v>
      </c>
      <c r="T56" s="127"/>
      <c r="U56" s="127"/>
      <c r="V56" s="127"/>
      <c r="W56" s="127"/>
    </row>
    <row r="57" spans="9:22" ht="12.75" customHeight="1" hidden="1">
      <c r="I57" s="127">
        <v>0</v>
      </c>
      <c r="J57" s="127">
        <v>0</v>
      </c>
      <c r="T57" s="127"/>
      <c r="V57" s="127"/>
    </row>
    <row r="59" spans="21:23" ht="14.25">
      <c r="U59" s="127"/>
      <c r="W59" s="127"/>
    </row>
    <row r="60" spans="12:22" ht="12.75" customHeight="1" hidden="1">
      <c r="L60" s="127">
        <v>13885795.104380004</v>
      </c>
      <c r="M60" s="127">
        <v>13967325.44455</v>
      </c>
      <c r="T60" s="127"/>
      <c r="V60" s="127"/>
    </row>
    <row r="62" spans="21:23" ht="14.25">
      <c r="U62" s="127"/>
      <c r="W62" s="127"/>
    </row>
    <row r="63" spans="21:23" ht="14.25">
      <c r="U63" s="127"/>
      <c r="W63" s="127"/>
    </row>
    <row r="67" spans="21:23" ht="14.25">
      <c r="U67" s="127"/>
      <c r="W67" s="127"/>
    </row>
    <row r="70" spans="21:23" ht="14.25">
      <c r="U70" s="127"/>
      <c r="W70" s="127"/>
    </row>
    <row r="71" spans="21:23" ht="14.25">
      <c r="U71" s="127"/>
      <c r="W71" s="127"/>
    </row>
    <row r="72" spans="21:23" ht="14.25">
      <c r="U72" s="127"/>
      <c r="W72" s="127"/>
    </row>
    <row r="73" spans="21:23" ht="14.25">
      <c r="U73" s="127"/>
      <c r="W73" s="127"/>
    </row>
    <row r="74" ht="14.25">
      <c r="W74" s="127"/>
    </row>
    <row r="76" spans="21:23" ht="14.25">
      <c r="U76" s="127"/>
      <c r="W76" s="127"/>
    </row>
    <row r="77" spans="21:23" ht="14.25">
      <c r="U77" s="127"/>
      <c r="W77" s="127"/>
    </row>
    <row r="78" spans="21:23" ht="14.25">
      <c r="U78" s="127"/>
      <c r="W78" s="127"/>
    </row>
    <row r="79" spans="21:23" ht="14.25">
      <c r="U79" s="127"/>
      <c r="W79" s="127"/>
    </row>
    <row r="82" spans="21:23" ht="14.25">
      <c r="U82" s="127"/>
      <c r="W82" s="127"/>
    </row>
    <row r="83" spans="21:23" ht="14.25">
      <c r="U83" s="127"/>
      <c r="W83" s="127"/>
    </row>
    <row r="84" ht="14.25">
      <c r="W84" s="127"/>
    </row>
    <row r="86" spans="21:23" ht="14.25">
      <c r="U86" s="127"/>
      <c r="W86" s="127"/>
    </row>
    <row r="87" ht="14.25">
      <c r="W87" s="127"/>
    </row>
    <row r="88" spans="21:23" ht="14.25">
      <c r="U88" s="127"/>
      <c r="W88" s="127"/>
    </row>
    <row r="89" spans="21:23" ht="14.25">
      <c r="U89" s="127"/>
      <c r="W89" s="127"/>
    </row>
    <row r="90" spans="21:23" ht="14.25">
      <c r="U90" s="127"/>
      <c r="W90" s="127"/>
    </row>
    <row r="91" spans="21:23" ht="14.25">
      <c r="U91" s="127"/>
      <c r="W91" s="127"/>
    </row>
    <row r="92" spans="21:23" ht="14.25">
      <c r="U92" s="127"/>
      <c r="W92" s="127"/>
    </row>
    <row r="93" spans="21:23" ht="14.25">
      <c r="U93" s="127"/>
      <c r="W93" s="127"/>
    </row>
    <row r="94" ht="14.25">
      <c r="W94" s="127"/>
    </row>
    <row r="96" ht="14.25">
      <c r="W96" s="127"/>
    </row>
    <row r="98" spans="21:23" ht="14.25">
      <c r="U98" s="127"/>
      <c r="W98" s="127"/>
    </row>
  </sheetData>
  <sheetProtection/>
  <mergeCells count="36">
    <mergeCell ref="B3:O4"/>
    <mergeCell ref="B6:B7"/>
    <mergeCell ref="C6:C7"/>
    <mergeCell ref="D6:D7"/>
    <mergeCell ref="E6:F6"/>
    <mergeCell ref="B8:B23"/>
    <mergeCell ref="H28:J28"/>
    <mergeCell ref="K28:O28"/>
    <mergeCell ref="H29:I29"/>
    <mergeCell ref="K29:L29"/>
    <mergeCell ref="B28:E30"/>
    <mergeCell ref="F28:F30"/>
    <mergeCell ref="G28:G30"/>
    <mergeCell ref="B31:E31"/>
    <mergeCell ref="B32:E32"/>
    <mergeCell ref="B33:E33"/>
    <mergeCell ref="B34:E34"/>
    <mergeCell ref="B35:E35"/>
    <mergeCell ref="B36:E36"/>
    <mergeCell ref="B37:E37"/>
    <mergeCell ref="B38:E38"/>
    <mergeCell ref="B51:E51"/>
    <mergeCell ref="B52:E52"/>
    <mergeCell ref="B50:E50"/>
    <mergeCell ref="B39:E39"/>
    <mergeCell ref="B40:E40"/>
    <mergeCell ref="B41:E41"/>
    <mergeCell ref="B42:E42"/>
    <mergeCell ref="B43:E43"/>
    <mergeCell ref="B44:E44"/>
    <mergeCell ref="B45:E45"/>
    <mergeCell ref="B54:O54"/>
    <mergeCell ref="B48:E48"/>
    <mergeCell ref="B49:E49"/>
    <mergeCell ref="B46:E46"/>
    <mergeCell ref="B47:E47"/>
  </mergeCells>
  <printOptions horizontalCentered="1"/>
  <pageMargins left="0.3937007874015748" right="0.3937007874015748" top="0.4724409448818898" bottom="0" header="0.31496062992125984" footer="0.31496062992125984"/>
  <pageSetup horizontalDpi="600" verticalDpi="600" orientation="landscape" scale="65" r:id="rId1"/>
  <headerFooter alignWithMargins="0">
    <oddHeader>&amp;R&amp;12Región de Los Lagos</oddHeader>
  </headerFooter>
</worksheet>
</file>

<file path=xl/worksheets/sheet7.xml><?xml version="1.0" encoding="utf-8"?>
<worksheet xmlns="http://schemas.openxmlformats.org/spreadsheetml/2006/main" xmlns:r="http://schemas.openxmlformats.org/officeDocument/2006/relationships">
  <dimension ref="A1:G107"/>
  <sheetViews>
    <sheetView view="pageBreakPreview" zoomScale="80" zoomScaleSheetLayoutView="8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52</v>
      </c>
    </row>
    <row r="2" ht="15">
      <c r="A2" s="1"/>
    </row>
    <row r="3" ht="15">
      <c r="A3" s="1" t="s">
        <v>40</v>
      </c>
    </row>
    <row r="4" ht="15">
      <c r="A4" s="1"/>
    </row>
    <row r="5" spans="1:6" ht="15" customHeight="1">
      <c r="A5" s="331" t="s">
        <v>237</v>
      </c>
      <c r="B5" s="331"/>
      <c r="C5" s="331"/>
      <c r="D5" s="331"/>
      <c r="E5" s="331"/>
      <c r="F5" s="331"/>
    </row>
    <row r="6" spans="1:6" ht="15" customHeight="1">
      <c r="A6" s="331"/>
      <c r="B6" s="331"/>
      <c r="C6" s="331"/>
      <c r="D6" s="331"/>
      <c r="E6" s="331"/>
      <c r="F6" s="331"/>
    </row>
    <row r="7" spans="1:6" ht="15">
      <c r="A7" s="331"/>
      <c r="B7" s="331"/>
      <c r="C7" s="331"/>
      <c r="D7" s="331"/>
      <c r="E7" s="331"/>
      <c r="F7" s="331"/>
    </row>
    <row r="8" spans="1:6" ht="15">
      <c r="A8" s="331"/>
      <c r="B8" s="331"/>
      <c r="C8" s="331"/>
      <c r="D8" s="331"/>
      <c r="E8" s="331"/>
      <c r="F8" s="331"/>
    </row>
    <row r="9" spans="1:6" ht="15">
      <c r="A9" s="3"/>
      <c r="B9" s="3"/>
      <c r="C9" s="3"/>
      <c r="D9" s="3"/>
      <c r="E9" s="3"/>
      <c r="F9" s="3"/>
    </row>
    <row r="10" ht="15">
      <c r="A10" s="27" t="s">
        <v>242</v>
      </c>
    </row>
    <row r="11" spans="1:5" ht="15">
      <c r="A11" s="4" t="s">
        <v>243</v>
      </c>
      <c r="B11" s="4" t="s">
        <v>28</v>
      </c>
      <c r="C11" s="4" t="s">
        <v>68</v>
      </c>
      <c r="D11" s="4" t="s">
        <v>29</v>
      </c>
      <c r="E11" s="4" t="s">
        <v>65</v>
      </c>
    </row>
    <row r="12" spans="1:5" ht="15" customHeight="1">
      <c r="A12" s="30" t="s">
        <v>35</v>
      </c>
      <c r="B12" s="32">
        <v>89428.39991488</v>
      </c>
      <c r="C12" s="31">
        <f>B12/$B$24</f>
        <v>0.4425275436133716</v>
      </c>
      <c r="D12" s="32">
        <v>2706038.8198307166</v>
      </c>
      <c r="E12" s="31">
        <f>B12/D12</f>
        <v>0.033047715080626386</v>
      </c>
    </row>
    <row r="13" spans="1:5" ht="15">
      <c r="A13" s="30" t="s">
        <v>34</v>
      </c>
      <c r="B13" s="32">
        <v>68245.98000162163</v>
      </c>
      <c r="C13" s="31">
        <f aca="true" t="shared" si="0" ref="C13:C24">B13/$B$24</f>
        <v>0.33770844519582865</v>
      </c>
      <c r="D13" s="32">
        <v>513190.82013781375</v>
      </c>
      <c r="E13" s="31">
        <f aca="true" t="shared" si="1" ref="E13:E24">B13/D13</f>
        <v>0.13298363361857224</v>
      </c>
    </row>
    <row r="14" spans="1:5" ht="15" customHeight="1">
      <c r="A14" s="30" t="s">
        <v>71</v>
      </c>
      <c r="B14" s="32">
        <v>19628.600000000002</v>
      </c>
      <c r="C14" s="31">
        <f t="shared" si="0"/>
        <v>0.09713017509915359</v>
      </c>
      <c r="D14" s="32">
        <v>480602.55000000005</v>
      </c>
      <c r="E14" s="31">
        <f t="shared" si="1"/>
        <v>0.04084164763586877</v>
      </c>
    </row>
    <row r="15" spans="1:5" ht="15" customHeight="1">
      <c r="A15" s="30" t="s">
        <v>32</v>
      </c>
      <c r="B15" s="32">
        <v>11271.2</v>
      </c>
      <c r="C15" s="31">
        <f t="shared" si="0"/>
        <v>0.0557744123155793</v>
      </c>
      <c r="D15" s="32">
        <v>71389.60000000002</v>
      </c>
      <c r="E15" s="31">
        <f t="shared" si="1"/>
        <v>0.15788294093257277</v>
      </c>
    </row>
    <row r="16" spans="1:5" ht="15" customHeight="1">
      <c r="A16" s="30" t="s">
        <v>137</v>
      </c>
      <c r="B16" s="32">
        <v>5066.600045799799</v>
      </c>
      <c r="C16" s="31">
        <f t="shared" si="0"/>
        <v>0.025071566469636857</v>
      </c>
      <c r="D16" s="32">
        <v>16138.200179683308</v>
      </c>
      <c r="E16" s="31">
        <f t="shared" si="1"/>
        <v>0.31395074973591164</v>
      </c>
    </row>
    <row r="17" spans="1:5" ht="15" customHeight="1">
      <c r="A17" s="30" t="s">
        <v>31</v>
      </c>
      <c r="B17" s="32">
        <v>2502.800002590015</v>
      </c>
      <c r="C17" s="31">
        <f t="shared" si="0"/>
        <v>0.012384856917443433</v>
      </c>
      <c r="D17" s="32">
        <v>310046.53024562844</v>
      </c>
      <c r="E17" s="31">
        <f t="shared" si="1"/>
        <v>0.008072336757348066</v>
      </c>
    </row>
    <row r="18" spans="1:5" ht="15">
      <c r="A18" s="30" t="s">
        <v>33</v>
      </c>
      <c r="B18" s="32">
        <v>2331.9</v>
      </c>
      <c r="C18" s="31">
        <f t="shared" si="0"/>
        <v>0.011539175250079794</v>
      </c>
      <c r="D18" s="32">
        <v>69998.01</v>
      </c>
      <c r="E18" s="31">
        <f t="shared" si="1"/>
        <v>0.033313804206719595</v>
      </c>
    </row>
    <row r="19" spans="1:5" ht="15">
      <c r="A19" s="30" t="s">
        <v>30</v>
      </c>
      <c r="B19" s="32">
        <v>2326.5702312448097</v>
      </c>
      <c r="C19" s="31">
        <f t="shared" si="0"/>
        <v>0.011512801419423015</v>
      </c>
      <c r="D19" s="32">
        <v>95953.72188329409</v>
      </c>
      <c r="E19" s="31">
        <f t="shared" si="1"/>
        <v>0.0242467950755944</v>
      </c>
    </row>
    <row r="20" spans="1:5" ht="15">
      <c r="A20" s="30" t="s">
        <v>39</v>
      </c>
      <c r="B20" s="182">
        <v>1023.100009002123</v>
      </c>
      <c r="C20" s="33">
        <f t="shared" si="0"/>
        <v>0.005062708650556933</v>
      </c>
      <c r="D20" s="182">
        <v>42511.08001550114</v>
      </c>
      <c r="E20" s="33">
        <f t="shared" si="1"/>
        <v>0.02406666705783674</v>
      </c>
    </row>
    <row r="21" spans="1:5" ht="15" customHeight="1">
      <c r="A21" s="30" t="s">
        <v>36</v>
      </c>
      <c r="B21" s="32">
        <v>234.22690026785898</v>
      </c>
      <c r="C21" s="31">
        <f t="shared" si="0"/>
        <v>0.0011590485228670983</v>
      </c>
      <c r="D21" s="32">
        <v>2176.41010581238</v>
      </c>
      <c r="E21" s="31">
        <f t="shared" si="1"/>
        <v>0.10762075568493559</v>
      </c>
    </row>
    <row r="22" spans="1:5" ht="15">
      <c r="A22" s="30" t="s">
        <v>38</v>
      </c>
      <c r="B22" s="32">
        <v>17.599999867382003</v>
      </c>
      <c r="C22" s="31">
        <f t="shared" si="0"/>
        <v>8.709184908062184E-05</v>
      </c>
      <c r="D22" s="32">
        <v>3103.1300078060976</v>
      </c>
      <c r="E22" s="31">
        <f t="shared" si="1"/>
        <v>0.005671692717710252</v>
      </c>
    </row>
    <row r="23" spans="1:5" ht="15">
      <c r="A23" s="30" t="s">
        <v>37</v>
      </c>
      <c r="B23" s="32">
        <v>8.08</v>
      </c>
      <c r="C23" s="31">
        <f t="shared" si="0"/>
        <v>3.998307647010795E-05</v>
      </c>
      <c r="D23" s="32">
        <v>130440.83999999991</v>
      </c>
      <c r="E23" s="31">
        <f t="shared" si="1"/>
        <v>6.194378999705925E-05</v>
      </c>
    </row>
    <row r="24" spans="1:5" ht="15">
      <c r="A24" s="4" t="s">
        <v>2</v>
      </c>
      <c r="B24" s="35">
        <v>202085.5</v>
      </c>
      <c r="C24" s="34">
        <f t="shared" si="0"/>
        <v>1</v>
      </c>
      <c r="D24" s="35">
        <v>4441586.099999999</v>
      </c>
      <c r="E24" s="34">
        <f t="shared" si="1"/>
        <v>0.04549849883581004</v>
      </c>
    </row>
    <row r="25" spans="1:6" ht="15" customHeight="1">
      <c r="A25" s="407" t="s">
        <v>27</v>
      </c>
      <c r="B25" s="407"/>
      <c r="C25" s="407"/>
      <c r="D25" s="407"/>
      <c r="E25" s="407"/>
      <c r="F25" s="407"/>
    </row>
    <row r="26" spans="1:6" ht="15" customHeight="1">
      <c r="A26" s="407"/>
      <c r="B26" s="407"/>
      <c r="C26" s="407"/>
      <c r="D26" s="407"/>
      <c r="E26" s="407"/>
      <c r="F26" s="407"/>
    </row>
    <row r="27" spans="1:6" ht="15" customHeight="1">
      <c r="A27" s="36"/>
      <c r="B27" s="36"/>
      <c r="C27" s="36"/>
      <c r="D27" s="36"/>
      <c r="E27" s="36"/>
      <c r="F27" s="36"/>
    </row>
    <row r="28" spans="1:6" ht="15" customHeight="1">
      <c r="A28" s="408" t="s">
        <v>238</v>
      </c>
      <c r="B28" s="331"/>
      <c r="C28" s="331"/>
      <c r="D28" s="331"/>
      <c r="E28" s="331"/>
      <c r="F28" s="331"/>
    </row>
    <row r="29" spans="1:6" ht="15" customHeight="1">
      <c r="A29" s="331"/>
      <c r="B29" s="331"/>
      <c r="C29" s="331"/>
      <c r="D29" s="331"/>
      <c r="E29" s="331"/>
      <c r="F29" s="331"/>
    </row>
    <row r="30" spans="1:6" ht="15" customHeight="1">
      <c r="A30" s="331"/>
      <c r="B30" s="331"/>
      <c r="C30" s="331"/>
      <c r="D30" s="331"/>
      <c r="E30" s="331"/>
      <c r="F30" s="331"/>
    </row>
    <row r="31" spans="1:6" ht="15">
      <c r="A31" s="331"/>
      <c r="B31" s="331"/>
      <c r="C31" s="331"/>
      <c r="D31" s="331"/>
      <c r="E31" s="331"/>
      <c r="F31" s="331"/>
    </row>
    <row r="32" spans="1:6" ht="15">
      <c r="A32" s="331"/>
      <c r="B32" s="331"/>
      <c r="C32" s="331"/>
      <c r="D32" s="331"/>
      <c r="E32" s="331"/>
      <c r="F32" s="331"/>
    </row>
    <row r="33" spans="1:6" ht="15">
      <c r="A33" s="331"/>
      <c r="B33" s="331"/>
      <c r="C33" s="331"/>
      <c r="D33" s="331"/>
      <c r="E33" s="331"/>
      <c r="F33" s="331"/>
    </row>
    <row r="34" spans="1:6" ht="15" customHeight="1">
      <c r="A34" s="331"/>
      <c r="B34" s="331"/>
      <c r="C34" s="331"/>
      <c r="D34" s="331"/>
      <c r="E34" s="331"/>
      <c r="F34" s="331"/>
    </row>
    <row r="35" spans="1:6" ht="15" customHeight="1">
      <c r="A35" s="37"/>
      <c r="B35" s="37"/>
      <c r="C35" s="37"/>
      <c r="D35" s="37"/>
      <c r="E35" s="37"/>
      <c r="F35" s="37"/>
    </row>
    <row r="36" spans="1:6" ht="15" customHeight="1">
      <c r="A36" s="27" t="s">
        <v>119</v>
      </c>
      <c r="B36" s="38"/>
      <c r="C36" s="38"/>
      <c r="D36" s="38"/>
      <c r="E36" s="38"/>
      <c r="F36" s="38"/>
    </row>
    <row r="37" spans="1:5" ht="15" customHeight="1">
      <c r="A37" s="178" t="s">
        <v>138</v>
      </c>
      <c r="B37" s="178" t="s">
        <v>28</v>
      </c>
      <c r="C37" s="178" t="s">
        <v>69</v>
      </c>
      <c r="D37" s="178" t="s">
        <v>29</v>
      </c>
      <c r="E37" s="178" t="s">
        <v>65</v>
      </c>
    </row>
    <row r="38" spans="1:5" ht="15" customHeight="1">
      <c r="A38" s="30" t="s">
        <v>139</v>
      </c>
      <c r="B38" s="32">
        <v>38537.699988530796</v>
      </c>
      <c r="C38" s="6">
        <f>B38/$B$42</f>
        <v>0.4309335739565044</v>
      </c>
      <c r="D38" s="32">
        <v>239460.78052038932</v>
      </c>
      <c r="E38" s="31">
        <f>B38/D38</f>
        <v>0.16093533105831262</v>
      </c>
    </row>
    <row r="39" spans="1:5" ht="15" customHeight="1">
      <c r="A39" s="30" t="s">
        <v>140</v>
      </c>
      <c r="B39" s="32">
        <v>22799.69981214125</v>
      </c>
      <c r="C39" s="6">
        <f>B39/$B$42</f>
        <v>0.25494920890726575</v>
      </c>
      <c r="D39" s="32">
        <v>655866.9495046207</v>
      </c>
      <c r="E39" s="31">
        <f>B39/D39</f>
        <v>0.03476269055692159</v>
      </c>
    </row>
    <row r="40" spans="1:5" ht="15">
      <c r="A40" s="30" t="s">
        <v>118</v>
      </c>
      <c r="B40" s="32">
        <v>19835.300113176178</v>
      </c>
      <c r="C40" s="6">
        <f>B40/$B$42</f>
        <v>0.22180090588734527</v>
      </c>
      <c r="D40" s="32">
        <v>1614019.0496791766</v>
      </c>
      <c r="E40" s="31">
        <f>B40/D40</f>
        <v>0.012289384141481416</v>
      </c>
    </row>
    <row r="41" spans="1:7" ht="15">
      <c r="A41" s="30" t="s">
        <v>141</v>
      </c>
      <c r="B41" s="32">
        <v>8255.700001031786</v>
      </c>
      <c r="C41" s="6">
        <f>B41/$B$42</f>
        <v>0.09231631124888458</v>
      </c>
      <c r="D41" s="32">
        <v>196692.04012653</v>
      </c>
      <c r="E41" s="31">
        <f>B41/D41</f>
        <v>0.041972720379131655</v>
      </c>
      <c r="G41" s="114"/>
    </row>
    <row r="42" spans="1:5" ht="15" customHeight="1">
      <c r="A42" s="178" t="s">
        <v>2</v>
      </c>
      <c r="B42" s="35">
        <v>89428.39991488</v>
      </c>
      <c r="C42" s="34">
        <f>B42/$B$42</f>
        <v>1</v>
      </c>
      <c r="D42" s="184">
        <v>2706038.8198307166</v>
      </c>
      <c r="E42" s="34">
        <f>B42/D42</f>
        <v>0.033047715080626386</v>
      </c>
    </row>
    <row r="43" spans="1:6" ht="15">
      <c r="A43" s="407" t="s">
        <v>27</v>
      </c>
      <c r="B43" s="407"/>
      <c r="C43" s="407"/>
      <c r="D43" s="407"/>
      <c r="E43" s="407"/>
      <c r="F43" s="407"/>
    </row>
    <row r="44" spans="1:6" ht="15" customHeight="1">
      <c r="A44" s="407"/>
      <c r="B44" s="407"/>
      <c r="C44" s="407"/>
      <c r="D44" s="407"/>
      <c r="E44" s="407"/>
      <c r="F44" s="407"/>
    </row>
    <row r="45" spans="1:6" ht="15" customHeight="1">
      <c r="A45" s="119"/>
      <c r="B45" s="119"/>
      <c r="C45" s="119"/>
      <c r="D45" s="119"/>
      <c r="E45" s="119"/>
      <c r="F45" s="119"/>
    </row>
    <row r="46" spans="1:6" ht="15" customHeight="1">
      <c r="A46" s="406" t="s">
        <v>239</v>
      </c>
      <c r="B46" s="406"/>
      <c r="C46" s="406"/>
      <c r="D46" s="406"/>
      <c r="E46" s="406"/>
      <c r="F46" s="406"/>
    </row>
    <row r="47" spans="1:6" ht="15" customHeight="1">
      <c r="A47" s="406"/>
      <c r="B47" s="406"/>
      <c r="C47" s="406"/>
      <c r="D47" s="406"/>
      <c r="E47" s="406"/>
      <c r="F47" s="406"/>
    </row>
    <row r="48" spans="1:6" ht="15" customHeight="1">
      <c r="A48" s="406"/>
      <c r="B48" s="406"/>
      <c r="C48" s="406"/>
      <c r="D48" s="406"/>
      <c r="E48" s="406"/>
      <c r="F48" s="406"/>
    </row>
    <row r="49" spans="1:6" ht="15" customHeight="1">
      <c r="A49" s="119"/>
      <c r="B49" s="119"/>
      <c r="C49" s="119"/>
      <c r="D49" s="119"/>
      <c r="E49" s="119"/>
      <c r="F49" s="119"/>
    </row>
    <row r="50" spans="1:6" ht="15" customHeight="1">
      <c r="A50" s="27" t="s">
        <v>145</v>
      </c>
      <c r="B50" s="38"/>
      <c r="C50" s="38"/>
      <c r="D50" s="38"/>
      <c r="E50" s="38"/>
      <c r="F50" s="38"/>
    </row>
    <row r="51" spans="1:5" ht="15" customHeight="1">
      <c r="A51" s="4" t="s">
        <v>138</v>
      </c>
      <c r="B51" s="4" t="s">
        <v>28</v>
      </c>
      <c r="C51" s="4" t="s">
        <v>69</v>
      </c>
      <c r="D51" s="4" t="s">
        <v>29</v>
      </c>
      <c r="E51" s="4" t="s">
        <v>65</v>
      </c>
    </row>
    <row r="52" spans="1:5" ht="15" customHeight="1">
      <c r="A52" s="30" t="s">
        <v>142</v>
      </c>
      <c r="B52" s="32">
        <v>37991.39999589336</v>
      </c>
      <c r="C52" s="6">
        <v>0.557</v>
      </c>
      <c r="D52" s="32">
        <v>174619.7601275341</v>
      </c>
      <c r="E52" s="31">
        <v>0.218</v>
      </c>
    </row>
    <row r="53" spans="1:5" ht="15" customHeight="1">
      <c r="A53" s="30" t="s">
        <v>143</v>
      </c>
      <c r="B53" s="32">
        <v>12624.099993228509</v>
      </c>
      <c r="C53" s="6">
        <v>0.185</v>
      </c>
      <c r="D53" s="32">
        <v>39481.439987656835</v>
      </c>
      <c r="E53" s="31">
        <v>0.32</v>
      </c>
    </row>
    <row r="54" spans="1:5" ht="15" customHeight="1">
      <c r="A54" s="30" t="s">
        <v>144</v>
      </c>
      <c r="B54" s="32">
        <v>4091.00000002394</v>
      </c>
      <c r="C54" s="6">
        <v>0.06</v>
      </c>
      <c r="D54" s="32">
        <v>20174.599989174614</v>
      </c>
      <c r="E54" s="31">
        <v>0.203</v>
      </c>
    </row>
    <row r="55" spans="1:5" ht="15" customHeight="1">
      <c r="A55" s="30" t="s">
        <v>6</v>
      </c>
      <c r="B55" s="32">
        <v>13539.480012475833</v>
      </c>
      <c r="C55" s="6">
        <v>0.198</v>
      </c>
      <c r="D55" s="32">
        <v>278915.02003344824</v>
      </c>
      <c r="E55" s="31">
        <v>0.049</v>
      </c>
    </row>
    <row r="56" spans="1:5" ht="15" customHeight="1">
      <c r="A56" s="178" t="s">
        <v>2</v>
      </c>
      <c r="B56" s="35">
        <v>68245.98000162163</v>
      </c>
      <c r="C56" s="34">
        <v>1</v>
      </c>
      <c r="D56" s="184">
        <v>513190.82013781375</v>
      </c>
      <c r="E56" s="34">
        <v>0.133</v>
      </c>
    </row>
    <row r="57" spans="1:6" ht="15" customHeight="1">
      <c r="A57" s="407" t="s">
        <v>27</v>
      </c>
      <c r="B57" s="407"/>
      <c r="C57" s="407"/>
      <c r="D57" s="407"/>
      <c r="E57" s="407"/>
      <c r="F57" s="407"/>
    </row>
    <row r="58" spans="1:6" ht="15" customHeight="1">
      <c r="A58" s="407"/>
      <c r="B58" s="407"/>
      <c r="C58" s="407"/>
      <c r="D58" s="407"/>
      <c r="E58" s="407"/>
      <c r="F58" s="407"/>
    </row>
    <row r="59" spans="1:6" ht="15">
      <c r="A59" s="1" t="s">
        <v>52</v>
      </c>
      <c r="B59" s="37"/>
      <c r="C59" s="39"/>
      <c r="D59" s="40"/>
      <c r="E59" s="40"/>
      <c r="F59" s="40"/>
    </row>
    <row r="60" spans="1:6" ht="15">
      <c r="A60" s="1"/>
      <c r="B60" s="37"/>
      <c r="C60" s="39"/>
      <c r="D60" s="40"/>
      <c r="E60" s="40"/>
      <c r="F60" s="40"/>
    </row>
    <row r="61" spans="1:6" ht="15">
      <c r="A61" s="1" t="s">
        <v>40</v>
      </c>
      <c r="B61" s="37"/>
      <c r="C61" s="39"/>
      <c r="D61" s="40"/>
      <c r="E61" s="40"/>
      <c r="F61" s="40"/>
    </row>
    <row r="62" spans="1:6" ht="15" customHeight="1">
      <c r="A62" s="37"/>
      <c r="B62" s="37"/>
      <c r="C62" s="39"/>
      <c r="D62" s="40"/>
      <c r="E62" s="40"/>
      <c r="F62" s="40"/>
    </row>
    <row r="63" spans="1:6" ht="15" customHeight="1">
      <c r="A63" s="409" t="s">
        <v>240</v>
      </c>
      <c r="B63" s="410"/>
      <c r="C63" s="410"/>
      <c r="D63" s="410"/>
      <c r="E63" s="410"/>
      <c r="F63" s="410"/>
    </row>
    <row r="64" spans="1:6" ht="15" customHeight="1">
      <c r="A64" s="410"/>
      <c r="B64" s="410"/>
      <c r="C64" s="410"/>
      <c r="D64" s="410"/>
      <c r="E64" s="410"/>
      <c r="F64" s="410"/>
    </row>
    <row r="65" spans="1:6" ht="15" customHeight="1">
      <c r="A65" s="410"/>
      <c r="B65" s="410"/>
      <c r="C65" s="410"/>
      <c r="D65" s="410"/>
      <c r="E65" s="410"/>
      <c r="F65" s="410"/>
    </row>
    <row r="66" spans="1:6" ht="15">
      <c r="A66" s="410"/>
      <c r="B66" s="410"/>
      <c r="C66" s="410"/>
      <c r="D66" s="410"/>
      <c r="E66" s="410"/>
      <c r="F66" s="410"/>
    </row>
    <row r="67" spans="1:6" ht="15">
      <c r="A67" s="40"/>
      <c r="B67" s="40"/>
      <c r="C67" s="40"/>
      <c r="D67" s="40"/>
      <c r="E67" s="40"/>
      <c r="F67" s="40"/>
    </row>
    <row r="68" ht="15">
      <c r="A68" s="1" t="s">
        <v>146</v>
      </c>
    </row>
    <row r="69" spans="1:5" ht="15">
      <c r="A69" s="178" t="s">
        <v>41</v>
      </c>
      <c r="B69" s="178" t="s">
        <v>28</v>
      </c>
      <c r="C69" s="178" t="s">
        <v>68</v>
      </c>
      <c r="D69" s="178" t="s">
        <v>29</v>
      </c>
      <c r="E69" s="178" t="s">
        <v>65</v>
      </c>
    </row>
    <row r="70" spans="1:5" ht="15">
      <c r="A70" s="30" t="s">
        <v>117</v>
      </c>
      <c r="B70" s="32">
        <v>11228.600000000004</v>
      </c>
      <c r="C70" s="31">
        <f>B70/$B$72</f>
        <v>0.9962204556746401</v>
      </c>
      <c r="D70" s="32">
        <v>54145.15999999999</v>
      </c>
      <c r="E70" s="31">
        <f>B70/D70</f>
        <v>0.20737957002989751</v>
      </c>
    </row>
    <row r="71" spans="1:5" ht="15">
      <c r="A71" s="30" t="s">
        <v>6</v>
      </c>
      <c r="B71" s="32">
        <v>42.599999999996726</v>
      </c>
      <c r="C71" s="31">
        <f>B71/$B$72</f>
        <v>0.0037795443253599193</v>
      </c>
      <c r="D71" s="32">
        <v>17244.44000000003</v>
      </c>
      <c r="E71" s="31">
        <f>B71/D71</f>
        <v>0.002470361461433172</v>
      </c>
    </row>
    <row r="72" spans="1:5" ht="15">
      <c r="A72" s="178" t="s">
        <v>2</v>
      </c>
      <c r="B72" s="35">
        <v>11271.2</v>
      </c>
      <c r="C72" s="34">
        <f>B72/$B$72</f>
        <v>1</v>
      </c>
      <c r="D72" s="35">
        <v>71389.60000000002</v>
      </c>
      <c r="E72" s="34">
        <f>B72/D72</f>
        <v>0.15788294093257277</v>
      </c>
    </row>
    <row r="73" spans="1:6" ht="15">
      <c r="A73" s="407" t="s">
        <v>27</v>
      </c>
      <c r="B73" s="407"/>
      <c r="C73" s="407"/>
      <c r="D73" s="407"/>
      <c r="E73" s="407"/>
      <c r="F73" s="407"/>
    </row>
    <row r="74" spans="1:6" ht="15">
      <c r="A74" s="407"/>
      <c r="B74" s="407"/>
      <c r="C74" s="407"/>
      <c r="D74" s="407"/>
      <c r="E74" s="407"/>
      <c r="F74" s="407"/>
    </row>
    <row r="75" spans="1:6" ht="15">
      <c r="A75" s="118"/>
      <c r="B75" s="118"/>
      <c r="C75" s="118"/>
      <c r="D75" s="118"/>
      <c r="E75" s="118"/>
      <c r="F75" s="118"/>
    </row>
    <row r="76" spans="1:6" ht="15">
      <c r="A76" s="406" t="s">
        <v>241</v>
      </c>
      <c r="B76" s="406"/>
      <c r="C76" s="406"/>
      <c r="D76" s="406"/>
      <c r="E76" s="406"/>
      <c r="F76" s="406"/>
    </row>
    <row r="77" spans="1:6" ht="15">
      <c r="A77" s="406"/>
      <c r="B77" s="406"/>
      <c r="C77" s="406"/>
      <c r="D77" s="406"/>
      <c r="E77" s="406"/>
      <c r="F77" s="406"/>
    </row>
    <row r="78" spans="1:6" ht="15">
      <c r="A78" s="406"/>
      <c r="B78" s="406"/>
      <c r="C78" s="406"/>
      <c r="D78" s="406"/>
      <c r="E78" s="406"/>
      <c r="F78" s="406"/>
    </row>
    <row r="79" spans="1:6" ht="15">
      <c r="A79" s="406"/>
      <c r="B79" s="406"/>
      <c r="C79" s="406"/>
      <c r="D79" s="406"/>
      <c r="E79" s="406"/>
      <c r="F79" s="406"/>
    </row>
    <row r="80" spans="1:6" ht="15">
      <c r="A80" s="406"/>
      <c r="B80" s="406"/>
      <c r="C80" s="406"/>
      <c r="D80" s="406"/>
      <c r="E80" s="406"/>
      <c r="F80" s="406"/>
    </row>
    <row r="81" spans="1:5" ht="15">
      <c r="A81" s="63"/>
      <c r="B81" s="63"/>
      <c r="C81" s="63"/>
      <c r="D81" s="63"/>
      <c r="E81" s="63"/>
    </row>
    <row r="82" ht="15">
      <c r="A82" s="1" t="s">
        <v>120</v>
      </c>
    </row>
    <row r="83" spans="1:5" ht="15">
      <c r="A83" s="178" t="s">
        <v>121</v>
      </c>
      <c r="B83" s="178" t="s">
        <v>28</v>
      </c>
      <c r="C83" s="178" t="s">
        <v>69</v>
      </c>
      <c r="D83" s="178" t="s">
        <v>64</v>
      </c>
      <c r="E83" s="178" t="s">
        <v>65</v>
      </c>
    </row>
    <row r="84" spans="1:5" ht="15">
      <c r="A84" s="30" t="s">
        <v>122</v>
      </c>
      <c r="B84" s="32">
        <v>1912745.9472505</v>
      </c>
      <c r="C84" s="31">
        <f>B84/$B$90</f>
        <v>0.714055842174812</v>
      </c>
      <c r="D84" s="32">
        <v>4537945.053457188</v>
      </c>
      <c r="E84" s="31">
        <f>B84/D84</f>
        <v>0.4215004643551807</v>
      </c>
    </row>
    <row r="85" spans="1:5" ht="15">
      <c r="A85" s="30" t="s">
        <v>129</v>
      </c>
      <c r="B85" s="32">
        <v>261040.82962635</v>
      </c>
      <c r="C85" s="31">
        <f aca="true" t="shared" si="2" ref="C85:C90">B85/$B$90</f>
        <v>0.09745033296700727</v>
      </c>
      <c r="D85" s="32">
        <v>3403260.9293763856</v>
      </c>
      <c r="E85" s="31">
        <f aca="true" t="shared" si="3" ref="E85:E90">B85/D85</f>
        <v>0.07670314884559357</v>
      </c>
    </row>
    <row r="86" spans="1:5" ht="15">
      <c r="A86" s="30" t="s">
        <v>147</v>
      </c>
      <c r="B86" s="32">
        <v>201697.379039003</v>
      </c>
      <c r="C86" s="31">
        <f t="shared" si="2"/>
        <v>0.07529656097882494</v>
      </c>
      <c r="D86" s="32">
        <v>219016.67844082447</v>
      </c>
      <c r="E86" s="31">
        <f t="shared" si="3"/>
        <v>0.9209224634164063</v>
      </c>
    </row>
    <row r="87" spans="1:5" ht="15">
      <c r="A87" s="30" t="s">
        <v>123</v>
      </c>
      <c r="B87" s="32">
        <v>92177.4305433994</v>
      </c>
      <c r="C87" s="31">
        <f t="shared" si="2"/>
        <v>0.03441117357524182</v>
      </c>
      <c r="D87" s="32">
        <v>260031.11079420397</v>
      </c>
      <c r="E87" s="31">
        <f t="shared" si="3"/>
        <v>0.3544861622975231</v>
      </c>
    </row>
    <row r="88" spans="1:5" ht="15">
      <c r="A88" s="30" t="s">
        <v>128</v>
      </c>
      <c r="B88" s="32">
        <v>6708.1699741414</v>
      </c>
      <c r="C88" s="31">
        <f t="shared" si="2"/>
        <v>0.002504257278507258</v>
      </c>
      <c r="D88" s="32">
        <v>40544.339897882266</v>
      </c>
      <c r="E88" s="31">
        <f t="shared" si="3"/>
        <v>0.16545268688643233</v>
      </c>
    </row>
    <row r="89" spans="1:5" ht="15">
      <c r="A89" s="30" t="s">
        <v>6</v>
      </c>
      <c r="B89" s="32">
        <v>204336.63356660586</v>
      </c>
      <c r="C89" s="31">
        <f t="shared" si="2"/>
        <v>0.07628183302560677</v>
      </c>
      <c r="D89" s="32">
        <v>4731008.098033516</v>
      </c>
      <c r="E89" s="31">
        <f t="shared" si="3"/>
        <v>0.043190928726488574</v>
      </c>
    </row>
    <row r="90" spans="1:5" ht="15">
      <c r="A90" s="178" t="s">
        <v>2</v>
      </c>
      <c r="B90" s="35">
        <v>2678706.3899999997</v>
      </c>
      <c r="C90" s="34">
        <f t="shared" si="2"/>
        <v>1</v>
      </c>
      <c r="D90" s="35">
        <v>13191806.209999999</v>
      </c>
      <c r="E90" s="34">
        <f t="shared" si="3"/>
        <v>0.2030583490507476</v>
      </c>
    </row>
    <row r="91" spans="1:6" ht="15">
      <c r="A91" s="407" t="s">
        <v>27</v>
      </c>
      <c r="B91" s="407"/>
      <c r="C91" s="407"/>
      <c r="D91" s="407"/>
      <c r="E91" s="407"/>
      <c r="F91" s="407"/>
    </row>
    <row r="92" spans="1:7" ht="15" customHeight="1">
      <c r="A92" s="407"/>
      <c r="B92" s="407"/>
      <c r="C92" s="407"/>
      <c r="D92" s="407"/>
      <c r="E92" s="407"/>
      <c r="F92" s="407"/>
      <c r="G92" s="41"/>
    </row>
    <row r="93" spans="1:7" ht="15">
      <c r="A93" s="41"/>
      <c r="B93" s="41"/>
      <c r="C93" s="41"/>
      <c r="D93" s="41"/>
      <c r="E93" s="41"/>
      <c r="F93" s="41"/>
      <c r="G93" s="41"/>
    </row>
    <row r="94" spans="1:6" ht="15.75" customHeight="1">
      <c r="A94" s="37"/>
      <c r="B94" s="37"/>
      <c r="C94" s="37"/>
      <c r="D94" s="37"/>
      <c r="E94" s="37"/>
      <c r="F94" s="37"/>
    </row>
    <row r="95" spans="1:6" ht="15">
      <c r="A95" s="37"/>
      <c r="B95" s="37"/>
      <c r="C95" s="37"/>
      <c r="D95" s="37"/>
      <c r="E95" s="37"/>
      <c r="F95" s="37"/>
    </row>
    <row r="96" spans="1:6" ht="15">
      <c r="A96" s="37"/>
      <c r="B96" s="37"/>
      <c r="C96" s="37"/>
      <c r="D96" s="37"/>
      <c r="E96" s="37"/>
      <c r="F96" s="37"/>
    </row>
    <row r="97" spans="1:6" ht="15">
      <c r="A97" s="37"/>
      <c r="B97" s="37"/>
      <c r="C97" s="37"/>
      <c r="D97" s="37"/>
      <c r="E97" s="37"/>
      <c r="F97" s="37"/>
    </row>
    <row r="98" spans="1:6" ht="15" customHeight="1">
      <c r="A98" s="37"/>
      <c r="B98" s="37"/>
      <c r="C98" s="37"/>
      <c r="D98" s="37"/>
      <c r="E98" s="37"/>
      <c r="F98" s="37"/>
    </row>
    <row r="99" spans="1:6" ht="15">
      <c r="A99" s="37"/>
      <c r="B99" s="37"/>
      <c r="C99" s="37"/>
      <c r="D99" s="37"/>
      <c r="E99" s="37"/>
      <c r="F99" s="37"/>
    </row>
    <row r="100" spans="1:6" ht="15">
      <c r="A100" s="37"/>
      <c r="B100" s="37"/>
      <c r="C100" s="37"/>
      <c r="D100" s="37"/>
      <c r="E100" s="37"/>
      <c r="F100" s="37"/>
    </row>
    <row r="101" spans="1:6" ht="15">
      <c r="A101" s="37"/>
      <c r="B101" s="37"/>
      <c r="C101" s="37"/>
      <c r="D101" s="37"/>
      <c r="E101" s="37"/>
      <c r="F101" s="37"/>
    </row>
    <row r="102" spans="1:6" ht="15">
      <c r="A102" s="37"/>
      <c r="B102" s="37"/>
      <c r="C102" s="37"/>
      <c r="D102" s="37"/>
      <c r="E102" s="37"/>
      <c r="F102" s="37"/>
    </row>
    <row r="103" spans="1:6" ht="15">
      <c r="A103" s="37"/>
      <c r="B103" s="37"/>
      <c r="C103" s="37"/>
      <c r="D103" s="37"/>
      <c r="E103" s="37"/>
      <c r="F103" s="37"/>
    </row>
    <row r="105" spans="1:6" ht="15">
      <c r="A105" s="37"/>
      <c r="B105" s="37"/>
      <c r="C105" s="37"/>
      <c r="D105" s="37"/>
      <c r="E105" s="37"/>
      <c r="F105" s="37"/>
    </row>
    <row r="106" spans="1:6" ht="15">
      <c r="A106" s="37"/>
      <c r="B106" s="37"/>
      <c r="C106" s="37"/>
      <c r="D106" s="37"/>
      <c r="E106" s="37"/>
      <c r="F106" s="37"/>
    </row>
    <row r="107" spans="1:6" ht="15">
      <c r="A107" s="37"/>
      <c r="B107" s="37"/>
      <c r="C107" s="37"/>
      <c r="D107" s="37"/>
      <c r="E107" s="37"/>
      <c r="F107" s="37"/>
    </row>
  </sheetData>
  <sheetProtection/>
  <mergeCells count="10">
    <mergeCell ref="A76:F80"/>
    <mergeCell ref="A43:F44"/>
    <mergeCell ref="A91:F92"/>
    <mergeCell ref="A25:F26"/>
    <mergeCell ref="A73:F74"/>
    <mergeCell ref="A5:F8"/>
    <mergeCell ref="A28:F34"/>
    <mergeCell ref="A46:F48"/>
    <mergeCell ref="A57:F58"/>
    <mergeCell ref="A63:F66"/>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Los Lagos, Información Censo 2007</oddHeader>
  </headerFooter>
  <rowBreaks count="1" manualBreakCount="1">
    <brk id="58" max="5" man="1"/>
  </rowBreaks>
</worksheet>
</file>

<file path=xl/worksheets/sheet8.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66</v>
      </c>
    </row>
    <row r="2" ht="15.75" customHeight="1">
      <c r="A2" s="1"/>
    </row>
    <row r="3" ht="15.75" customHeight="1"/>
    <row r="4" spans="1:5" ht="21" customHeight="1">
      <c r="A4" s="411" t="s">
        <v>163</v>
      </c>
      <c r="B4" s="412"/>
      <c r="D4" s="413" t="s">
        <v>187</v>
      </c>
      <c r="E4" s="413"/>
    </row>
    <row r="5" spans="1:5" ht="15.75" customHeight="1">
      <c r="A5" s="371" t="s">
        <v>46</v>
      </c>
      <c r="B5" s="373"/>
      <c r="D5" s="371" t="s">
        <v>67</v>
      </c>
      <c r="E5" s="373"/>
    </row>
    <row r="6" spans="1:5" ht="15.75" customHeight="1">
      <c r="A6" s="414" t="s">
        <v>153</v>
      </c>
      <c r="B6" s="415"/>
      <c r="D6" s="414" t="s">
        <v>184</v>
      </c>
      <c r="E6" s="415"/>
    </row>
    <row r="7" spans="1:5" ht="15.75" customHeight="1">
      <c r="A7" s="414" t="s">
        <v>157</v>
      </c>
      <c r="B7" s="415"/>
      <c r="D7" s="414" t="s">
        <v>185</v>
      </c>
      <c r="E7" s="415"/>
    </row>
    <row r="8" spans="1:5" ht="15.75" customHeight="1">
      <c r="A8" s="414" t="s">
        <v>158</v>
      </c>
      <c r="B8" s="415"/>
      <c r="D8" s="414" t="s">
        <v>186</v>
      </c>
      <c r="E8" s="415"/>
    </row>
    <row r="9" spans="1:5" ht="15.75" customHeight="1">
      <c r="A9" s="414" t="s">
        <v>159</v>
      </c>
      <c r="B9" s="415"/>
      <c r="D9" s="414" t="s">
        <v>155</v>
      </c>
      <c r="E9" s="415"/>
    </row>
    <row r="10" spans="1:2" ht="15.75" customHeight="1">
      <c r="A10" s="414" t="s">
        <v>160</v>
      </c>
      <c r="B10" s="415"/>
    </row>
    <row r="11" spans="1:2" ht="15.75" customHeight="1">
      <c r="A11" s="414" t="s">
        <v>161</v>
      </c>
      <c r="B11" s="415"/>
    </row>
    <row r="12" spans="1:5" ht="15.75" customHeight="1">
      <c r="A12" s="414" t="s">
        <v>162</v>
      </c>
      <c r="B12" s="415"/>
      <c r="D12" s="411" t="s">
        <v>173</v>
      </c>
      <c r="E12" s="412"/>
    </row>
    <row r="13" spans="1:5" ht="15.75" customHeight="1">
      <c r="A13" s="240"/>
      <c r="B13" s="240"/>
      <c r="D13" s="371" t="s">
        <v>46</v>
      </c>
      <c r="E13" s="373"/>
    </row>
    <row r="14" spans="1:5" ht="15.75" customHeight="1">
      <c r="A14" s="240"/>
      <c r="B14" s="240"/>
      <c r="D14" s="414" t="s">
        <v>174</v>
      </c>
      <c r="E14" s="415"/>
    </row>
    <row r="15" spans="1:5" ht="21" customHeight="1">
      <c r="A15" s="413" t="s">
        <v>164</v>
      </c>
      <c r="B15" s="413"/>
      <c r="D15" s="414" t="s">
        <v>175</v>
      </c>
      <c r="E15" s="415"/>
    </row>
    <row r="16" spans="1:5" ht="15.75" customHeight="1">
      <c r="A16" s="371" t="s">
        <v>46</v>
      </c>
      <c r="B16" s="373"/>
      <c r="D16" s="414" t="s">
        <v>176</v>
      </c>
      <c r="E16" s="415"/>
    </row>
    <row r="17" spans="1:5" ht="15.75" customHeight="1">
      <c r="A17" s="414" t="s">
        <v>166</v>
      </c>
      <c r="B17" s="415"/>
      <c r="D17" s="414" t="s">
        <v>177</v>
      </c>
      <c r="E17" s="415"/>
    </row>
    <row r="18" spans="1:5" ht="15.75" customHeight="1">
      <c r="A18" s="414" t="s">
        <v>167</v>
      </c>
      <c r="B18" s="415"/>
      <c r="D18" s="414" t="s">
        <v>178</v>
      </c>
      <c r="E18" s="415"/>
    </row>
    <row r="19" spans="1:5" ht="15.75" customHeight="1">
      <c r="A19" s="414" t="s">
        <v>168</v>
      </c>
      <c r="B19" s="415"/>
      <c r="D19" s="414" t="s">
        <v>179</v>
      </c>
      <c r="E19" s="415"/>
    </row>
    <row r="20" spans="1:5" ht="15.75" customHeight="1">
      <c r="A20" s="414" t="s">
        <v>154</v>
      </c>
      <c r="B20" s="415"/>
      <c r="D20" s="414" t="s">
        <v>180</v>
      </c>
      <c r="E20" s="415"/>
    </row>
    <row r="21" spans="1:5" ht="15.75" customHeight="1">
      <c r="A21" s="414" t="s">
        <v>169</v>
      </c>
      <c r="B21" s="415"/>
      <c r="D21" s="414" t="s">
        <v>181</v>
      </c>
      <c r="E21" s="415"/>
    </row>
    <row r="22" spans="1:5" ht="15.75" customHeight="1">
      <c r="A22" s="414" t="s">
        <v>165</v>
      </c>
      <c r="B22" s="415"/>
      <c r="D22" s="414" t="s">
        <v>182</v>
      </c>
      <c r="E22" s="415"/>
    </row>
    <row r="23" spans="1:5" ht="15.75" customHeight="1">
      <c r="A23" s="414" t="s">
        <v>170</v>
      </c>
      <c r="B23" s="415"/>
      <c r="D23" s="414" t="s">
        <v>183</v>
      </c>
      <c r="E23" s="415"/>
    </row>
    <row r="24" spans="1:5" ht="15.75" customHeight="1">
      <c r="A24" s="414" t="s">
        <v>171</v>
      </c>
      <c r="B24" s="415"/>
      <c r="D24" s="240"/>
      <c r="E24" s="240"/>
    </row>
    <row r="25" spans="1:5" ht="15.75" customHeight="1">
      <c r="A25" s="414" t="s">
        <v>172</v>
      </c>
      <c r="B25" s="415"/>
      <c r="D25" s="240"/>
      <c r="E25" s="240"/>
    </row>
    <row r="26" spans="1:6" ht="15.75" customHeight="1">
      <c r="A26" s="38"/>
      <c r="B26" s="38"/>
      <c r="C26" s="38"/>
      <c r="D26" s="38"/>
      <c r="E26" s="38"/>
      <c r="F26" s="38"/>
    </row>
    <row r="27" spans="1:5" ht="15.75" customHeight="1">
      <c r="A27" s="369" t="s">
        <v>305</v>
      </c>
      <c r="B27" s="369"/>
      <c r="C27" s="369"/>
      <c r="D27" s="369"/>
      <c r="E27" s="369"/>
    </row>
    <row r="28" spans="1:5" ht="15.75" customHeight="1">
      <c r="A28" s="369"/>
      <c r="B28" s="369"/>
      <c r="C28" s="369"/>
      <c r="D28" s="369"/>
      <c r="E28" s="369"/>
    </row>
  </sheetData>
  <sheetProtection/>
  <mergeCells count="39">
    <mergeCell ref="D22:E22"/>
    <mergeCell ref="D23:E23"/>
    <mergeCell ref="A27:E28"/>
    <mergeCell ref="D16:E16"/>
    <mergeCell ref="D17:E17"/>
    <mergeCell ref="D18:E18"/>
    <mergeCell ref="D19:E19"/>
    <mergeCell ref="D20:E20"/>
    <mergeCell ref="D21:E21"/>
    <mergeCell ref="A24:B24"/>
    <mergeCell ref="A25:B25"/>
    <mergeCell ref="D12:E12"/>
    <mergeCell ref="D13:E13"/>
    <mergeCell ref="D14:E14"/>
    <mergeCell ref="D15:E15"/>
    <mergeCell ref="A18:B18"/>
    <mergeCell ref="A19:B19"/>
    <mergeCell ref="A20:B20"/>
    <mergeCell ref="A21:B21"/>
    <mergeCell ref="A22:B22"/>
    <mergeCell ref="A23:B23"/>
    <mergeCell ref="A10:B10"/>
    <mergeCell ref="A11:B11"/>
    <mergeCell ref="A12:B12"/>
    <mergeCell ref="A15:B15"/>
    <mergeCell ref="A16:B16"/>
    <mergeCell ref="A17:B17"/>
    <mergeCell ref="A7:B7"/>
    <mergeCell ref="D7:E7"/>
    <mergeCell ref="A8:B8"/>
    <mergeCell ref="D8:E8"/>
    <mergeCell ref="A9:B9"/>
    <mergeCell ref="D9:E9"/>
    <mergeCell ref="D5:E5"/>
    <mergeCell ref="A4:B4"/>
    <mergeCell ref="D4:E4"/>
    <mergeCell ref="A5:B5"/>
    <mergeCell ref="A6:B6"/>
    <mergeCell ref="D6:E6"/>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Los Lagos</oddHeader>
  </headerFooter>
</worksheet>
</file>

<file path=xl/worksheets/sheet9.xml><?xml version="1.0" encoding="utf-8"?>
<worksheet xmlns="http://schemas.openxmlformats.org/spreadsheetml/2006/main" xmlns:r="http://schemas.openxmlformats.org/officeDocument/2006/relationships">
  <dimension ref="A1:G62"/>
  <sheetViews>
    <sheetView view="pageBreakPreview" zoomScale="90" zoomScaleSheetLayoutView="90" zoomScalePageLayoutView="0" workbookViewId="0" topLeftCell="A1">
      <selection activeCell="A1" sqref="A1"/>
    </sheetView>
  </sheetViews>
  <sheetFormatPr defaultColWidth="11.421875" defaultRowHeight="15"/>
  <cols>
    <col min="1" max="1" width="41.140625" style="189" customWidth="1"/>
    <col min="2" max="2" width="20.140625" style="189" customWidth="1"/>
    <col min="3" max="3" width="8.8515625" style="189" customWidth="1"/>
    <col min="4" max="4" width="43.7109375" style="189" bestFit="1" customWidth="1"/>
    <col min="5" max="5" width="26.00390625" style="189" bestFit="1" customWidth="1"/>
    <col min="6" max="6" width="26.7109375" style="189" bestFit="1" customWidth="1"/>
    <col min="7" max="16384" width="11.421875" style="189" customWidth="1"/>
  </cols>
  <sheetData>
    <row r="1" ht="21">
      <c r="A1" s="188" t="s">
        <v>62</v>
      </c>
    </row>
    <row r="2" spans="3:7" ht="21">
      <c r="C2" s="188"/>
      <c r="D2" s="188"/>
      <c r="E2" s="188"/>
      <c r="F2" s="188"/>
      <c r="G2" s="188"/>
    </row>
    <row r="3" spans="1:7" ht="21">
      <c r="A3" s="242" t="s">
        <v>7</v>
      </c>
      <c r="B3" s="242" t="s">
        <v>44</v>
      </c>
      <c r="C3" s="188"/>
      <c r="D3" s="242" t="s">
        <v>12</v>
      </c>
      <c r="E3" s="242" t="s">
        <v>46</v>
      </c>
      <c r="F3" s="242" t="s">
        <v>44</v>
      </c>
      <c r="G3" s="188"/>
    </row>
    <row r="4" spans="1:7" ht="21">
      <c r="A4" s="190" t="s">
        <v>248</v>
      </c>
      <c r="B4" s="243" t="s">
        <v>47</v>
      </c>
      <c r="D4" s="190" t="s">
        <v>188</v>
      </c>
      <c r="E4" s="190" t="s">
        <v>165</v>
      </c>
      <c r="F4" s="243" t="s">
        <v>47</v>
      </c>
      <c r="G4" s="188"/>
    </row>
    <row r="5" spans="1:7" ht="21">
      <c r="A5" s="190" t="s">
        <v>249</v>
      </c>
      <c r="B5" s="243" t="s">
        <v>42</v>
      </c>
      <c r="D5" s="190" t="s">
        <v>250</v>
      </c>
      <c r="E5" s="190" t="s">
        <v>171</v>
      </c>
      <c r="F5" s="243" t="s">
        <v>135</v>
      </c>
      <c r="G5" s="188"/>
    </row>
    <row r="6" spans="1:7" ht="21">
      <c r="A6" s="191"/>
      <c r="B6" s="191"/>
      <c r="D6" s="190" t="s">
        <v>189</v>
      </c>
      <c r="E6" s="190" t="s">
        <v>170</v>
      </c>
      <c r="F6" s="243" t="s">
        <v>135</v>
      </c>
      <c r="G6" s="188"/>
    </row>
    <row r="7" spans="1:7" ht="21">
      <c r="A7" s="242" t="s">
        <v>8</v>
      </c>
      <c r="B7" s="242" t="s">
        <v>44</v>
      </c>
      <c r="D7" s="190" t="s">
        <v>190</v>
      </c>
      <c r="E7" s="190" t="s">
        <v>168</v>
      </c>
      <c r="F7" s="243" t="s">
        <v>77</v>
      </c>
      <c r="G7" s="188"/>
    </row>
    <row r="8" spans="1:6" ht="21">
      <c r="A8" s="192" t="s">
        <v>310</v>
      </c>
      <c r="B8" s="243" t="s">
        <v>47</v>
      </c>
      <c r="D8" s="190" t="s">
        <v>285</v>
      </c>
      <c r="E8" s="190" t="s">
        <v>169</v>
      </c>
      <c r="F8" s="243" t="s">
        <v>77</v>
      </c>
    </row>
    <row r="9" spans="1:6" ht="21">
      <c r="A9" s="192" t="s">
        <v>251</v>
      </c>
      <c r="B9" s="243" t="s">
        <v>42</v>
      </c>
      <c r="D9" s="190" t="s">
        <v>191</v>
      </c>
      <c r="E9" s="190" t="s">
        <v>167</v>
      </c>
      <c r="F9" s="243" t="s">
        <v>42</v>
      </c>
    </row>
    <row r="10" spans="1:6" ht="21">
      <c r="A10" s="192" t="s">
        <v>311</v>
      </c>
      <c r="B10" s="243" t="s">
        <v>45</v>
      </c>
      <c r="D10" s="190" t="s">
        <v>272</v>
      </c>
      <c r="E10" s="190" t="s">
        <v>154</v>
      </c>
      <c r="F10" s="243" t="s">
        <v>77</v>
      </c>
    </row>
    <row r="11" spans="1:6" ht="21">
      <c r="A11" s="192" t="s">
        <v>312</v>
      </c>
      <c r="B11" s="243" t="s">
        <v>47</v>
      </c>
      <c r="D11" s="190" t="s">
        <v>192</v>
      </c>
      <c r="E11" s="190" t="s">
        <v>172</v>
      </c>
      <c r="F11" s="243" t="s">
        <v>86</v>
      </c>
    </row>
    <row r="12" spans="1:6" ht="21">
      <c r="A12" s="192" t="s">
        <v>313</v>
      </c>
      <c r="B12" s="243" t="s">
        <v>47</v>
      </c>
      <c r="D12" s="190" t="s">
        <v>273</v>
      </c>
      <c r="E12" s="190" t="s">
        <v>166</v>
      </c>
      <c r="F12" s="243" t="s">
        <v>77</v>
      </c>
    </row>
    <row r="13" spans="1:6" ht="21">
      <c r="A13" s="192" t="s">
        <v>314</v>
      </c>
      <c r="B13" s="243" t="s">
        <v>86</v>
      </c>
      <c r="D13" s="190" t="s">
        <v>274</v>
      </c>
      <c r="E13" s="190" t="s">
        <v>174</v>
      </c>
      <c r="F13" s="243" t="s">
        <v>42</v>
      </c>
    </row>
    <row r="14" spans="1:6" ht="21">
      <c r="A14" s="192" t="s">
        <v>315</v>
      </c>
      <c r="B14" s="243" t="s">
        <v>316</v>
      </c>
      <c r="D14" s="190" t="s">
        <v>286</v>
      </c>
      <c r="E14" s="190" t="s">
        <v>175</v>
      </c>
      <c r="F14" s="243" t="s">
        <v>77</v>
      </c>
    </row>
    <row r="15" spans="1:6" ht="21">
      <c r="A15" s="192" t="s">
        <v>317</v>
      </c>
      <c r="B15" s="243" t="s">
        <v>45</v>
      </c>
      <c r="D15" s="190" t="s">
        <v>275</v>
      </c>
      <c r="E15" s="190" t="s">
        <v>181</v>
      </c>
      <c r="F15" s="243" t="s">
        <v>287</v>
      </c>
    </row>
    <row r="16" spans="1:6" ht="21">
      <c r="A16" s="192" t="s">
        <v>252</v>
      </c>
      <c r="B16" s="243" t="s">
        <v>45</v>
      </c>
      <c r="D16" s="190" t="s">
        <v>193</v>
      </c>
      <c r="E16" s="190" t="s">
        <v>178</v>
      </c>
      <c r="F16" s="243" t="s">
        <v>86</v>
      </c>
    </row>
    <row r="17" spans="1:6" ht="21" customHeight="1">
      <c r="A17" s="191"/>
      <c r="B17" s="191"/>
      <c r="D17" s="190" t="s">
        <v>276</v>
      </c>
      <c r="E17" s="190" t="s">
        <v>177</v>
      </c>
      <c r="F17" s="243" t="s">
        <v>277</v>
      </c>
    </row>
    <row r="18" spans="1:6" ht="21">
      <c r="A18" s="417" t="s">
        <v>9</v>
      </c>
      <c r="B18" s="417"/>
      <c r="D18" s="190" t="s">
        <v>194</v>
      </c>
      <c r="E18" s="190" t="s">
        <v>180</v>
      </c>
      <c r="F18" s="243" t="s">
        <v>77</v>
      </c>
    </row>
    <row r="19" spans="1:6" ht="21">
      <c r="A19" s="418" t="s">
        <v>318</v>
      </c>
      <c r="B19" s="418"/>
      <c r="D19" s="190" t="s">
        <v>288</v>
      </c>
      <c r="E19" s="190" t="s">
        <v>182</v>
      </c>
      <c r="F19" s="243" t="s">
        <v>86</v>
      </c>
    </row>
    <row r="20" spans="1:6" ht="21">
      <c r="A20" s="191"/>
      <c r="B20" s="191"/>
      <c r="D20" s="190" t="s">
        <v>195</v>
      </c>
      <c r="E20" s="190" t="s">
        <v>183</v>
      </c>
      <c r="F20" s="243" t="s">
        <v>86</v>
      </c>
    </row>
    <row r="21" spans="1:6" ht="21">
      <c r="A21" s="242" t="s">
        <v>10</v>
      </c>
      <c r="B21" s="242" t="s">
        <v>43</v>
      </c>
      <c r="D21" s="190" t="s">
        <v>278</v>
      </c>
      <c r="E21" s="190" t="s">
        <v>176</v>
      </c>
      <c r="F21" s="243" t="s">
        <v>289</v>
      </c>
    </row>
    <row r="22" spans="1:6" ht="21">
      <c r="A22" s="190" t="s">
        <v>319</v>
      </c>
      <c r="B22" s="190" t="s">
        <v>154</v>
      </c>
      <c r="D22" s="190" t="s">
        <v>290</v>
      </c>
      <c r="E22" s="190" t="s">
        <v>179</v>
      </c>
      <c r="F22" s="243" t="s">
        <v>42</v>
      </c>
    </row>
    <row r="23" spans="1:6" ht="21">
      <c r="A23" s="190" t="s">
        <v>320</v>
      </c>
      <c r="B23" s="190" t="s">
        <v>156</v>
      </c>
      <c r="D23" s="190" t="s">
        <v>196</v>
      </c>
      <c r="E23" s="190" t="s">
        <v>153</v>
      </c>
      <c r="F23" s="243" t="s">
        <v>86</v>
      </c>
    </row>
    <row r="24" spans="1:6" ht="21">
      <c r="A24" s="190" t="s">
        <v>321</v>
      </c>
      <c r="B24" s="190" t="s">
        <v>153</v>
      </c>
      <c r="D24" s="190" t="s">
        <v>279</v>
      </c>
      <c r="E24" s="190" t="s">
        <v>160</v>
      </c>
      <c r="F24" s="243" t="s">
        <v>42</v>
      </c>
    </row>
    <row r="25" spans="1:6" ht="21">
      <c r="A25" s="190" t="s">
        <v>322</v>
      </c>
      <c r="B25" s="190" t="s">
        <v>155</v>
      </c>
      <c r="D25" s="190" t="s">
        <v>280</v>
      </c>
      <c r="E25" s="190" t="s">
        <v>161</v>
      </c>
      <c r="F25" s="243" t="s">
        <v>86</v>
      </c>
    </row>
    <row r="26" spans="1:6" ht="21">
      <c r="A26" s="191"/>
      <c r="B26" s="191"/>
      <c r="D26" s="190" t="s">
        <v>281</v>
      </c>
      <c r="E26" s="190" t="s">
        <v>159</v>
      </c>
      <c r="F26" s="243" t="s">
        <v>86</v>
      </c>
    </row>
    <row r="27" spans="1:6" ht="21">
      <c r="A27" s="417" t="s">
        <v>11</v>
      </c>
      <c r="B27" s="417"/>
      <c r="D27" s="190" t="s">
        <v>197</v>
      </c>
      <c r="E27" s="190" t="s">
        <v>162</v>
      </c>
      <c r="F27" s="243" t="s">
        <v>45</v>
      </c>
    </row>
    <row r="28" spans="1:6" ht="21">
      <c r="A28" s="418" t="s">
        <v>323</v>
      </c>
      <c r="B28" s="418"/>
      <c r="D28" s="190" t="s">
        <v>198</v>
      </c>
      <c r="E28" s="190" t="s">
        <v>158</v>
      </c>
      <c r="F28" s="243" t="s">
        <v>86</v>
      </c>
    </row>
    <row r="29" spans="1:6" ht="21">
      <c r="A29" s="419"/>
      <c r="B29" s="419"/>
      <c r="D29" s="190" t="s">
        <v>291</v>
      </c>
      <c r="E29" s="190" t="s">
        <v>157</v>
      </c>
      <c r="F29" s="243" t="s">
        <v>86</v>
      </c>
    </row>
    <row r="30" spans="1:6" ht="21">
      <c r="A30" s="191"/>
      <c r="B30" s="191"/>
      <c r="D30" s="190" t="s">
        <v>282</v>
      </c>
      <c r="E30" s="190" t="s">
        <v>184</v>
      </c>
      <c r="F30" s="243" t="s">
        <v>292</v>
      </c>
    </row>
    <row r="31" spans="1:6" ht="21">
      <c r="A31" s="191"/>
      <c r="B31" s="191"/>
      <c r="D31" s="190" t="s">
        <v>283</v>
      </c>
      <c r="E31" s="190" t="s">
        <v>186</v>
      </c>
      <c r="F31" s="243" t="s">
        <v>77</v>
      </c>
    </row>
    <row r="32" spans="1:6" ht="21">
      <c r="A32" s="191"/>
      <c r="B32" s="191"/>
      <c r="D32" s="190" t="s">
        <v>199</v>
      </c>
      <c r="E32" s="190" t="s">
        <v>185</v>
      </c>
      <c r="F32" s="243" t="s">
        <v>76</v>
      </c>
    </row>
    <row r="33" spans="1:6" ht="21">
      <c r="A33" s="193"/>
      <c r="B33" s="194"/>
      <c r="D33" s="190" t="s">
        <v>284</v>
      </c>
      <c r="E33" s="190" t="s">
        <v>155</v>
      </c>
      <c r="F33" s="243" t="s">
        <v>293</v>
      </c>
    </row>
    <row r="34" spans="1:6" ht="21" customHeight="1">
      <c r="A34" s="193"/>
      <c r="B34" s="194"/>
      <c r="C34" s="241"/>
      <c r="D34" s="241"/>
      <c r="E34" s="241"/>
      <c r="F34" s="241"/>
    </row>
    <row r="35" spans="1:6" ht="21">
      <c r="A35" s="416" t="s">
        <v>203</v>
      </c>
      <c r="B35" s="416"/>
      <c r="C35" s="416"/>
      <c r="D35" s="416"/>
      <c r="E35" s="416"/>
      <c r="F35" s="416"/>
    </row>
    <row r="62" spans="1:3" s="188" customFormat="1" ht="21">
      <c r="A62" s="189"/>
      <c r="B62" s="189"/>
      <c r="C62" s="189"/>
    </row>
  </sheetData>
  <sheetProtection/>
  <mergeCells count="6">
    <mergeCell ref="A35:F35"/>
    <mergeCell ref="A18:B18"/>
    <mergeCell ref="A27:B27"/>
    <mergeCell ref="A28:B28"/>
    <mergeCell ref="A19:B19"/>
    <mergeCell ref="A29:B29"/>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Los Lagos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2018-07-11T16:33:31Z</cp:lastPrinted>
  <dcterms:created xsi:type="dcterms:W3CDTF">2013-06-10T19:00:49Z</dcterms:created>
  <dcterms:modified xsi:type="dcterms:W3CDTF">2019-09-27T18:28:13Z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