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<sst xmlns="http://schemas.openxmlformats.org/spreadsheetml/2006/main" count="200" uniqueCount="86">
  <si>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</si>
  <si>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</si>
  <si>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</si>
  <si>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</si>
  <si>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</si>
  <si>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</si>
  <si>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</si>
  <si>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</si>
  <si>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</si>
  <si>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</si>
  <si>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</si>
  <si>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</si>
  <si>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</si>
  <si>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</si>
  <si>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</si>
  <si>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</si>
  <si>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</si>
  <si>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</si>
  <si>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</si>
  <si>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</si>
  <si>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</si>
  <si>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</si>
  <si>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</si>
  <si>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</si>
  <si>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</si>
  <si>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</si>
  <si>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</si>
  <si>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</si>
  <si>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</si>
  <si>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</si>
  <si>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</si>
  <si>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</si>
  <si>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</si>
  <si>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</si>
  <si>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</si>
  <si>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</si>
  <si>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</si>
  <si>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</si>
  <si>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</si>
  <si>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</si>
  <si>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</si>
  <si>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</si>
  <si>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</si>
  <si>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</si>
  <si>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</si>
  <si>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</si>
  <si>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</si>
  <si>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</si>
  <si>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</si>
  <si>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</si>
  <si>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</si>
  <si>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</si>
  <si>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</si>
  <si>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</si>
  <si>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</si>
  <si>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</si>
  <si>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</si>
  <si>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</si>
  <si>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</si>
  <si>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</si>
  <si>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</si>
  <si>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</si>
  <si>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</si>
  <si>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</si>
  <si>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</si>
  <si>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</si>
  <si>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</si>
  <si>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</si>
  <si>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</si>
  <si>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</si>
  <si>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</si>
  <si>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</si>
  <si>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</si>
  <si>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</si>
  <si>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</si>
  <si>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</si>
  <si>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</si>
  <si>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</si>
  <si>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</si>
  <si>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</si>
  <si>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</si>
  <si>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</si>
  <si>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Octubre</t>
  </si>
  <si>
    <t>Noviembre 2019</t>
  </si>
  <si>
    <t>semana del 25 de noviembre al 1 de diciembre de 2019</t>
  </si>
  <si>
    <t>Nota: jueves 28 de noviembre feriado nacional en Estados Unidos de Norteamérica, mercados cerrados.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</si>
</sst>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10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2" fontId="58" fillId="62" borderId="30" xfId="0" applyNumberFormat="1" applyFont="1" applyFill="1" applyBorder="1" applyAlignment="1" applyProtection="1">
      <alignment horizontal="center" vertical="center"/>
      <protection/>
    </xf>
    <xf numFmtId="4" fontId="26" fillId="0" borderId="36" xfId="0" applyNumberFormat="1" applyFont="1" applyBorder="1" applyAlignment="1">
      <alignment horizontal="center" vertical="center"/>
    </xf>
    <xf numFmtId="4" fontId="26" fillId="58" borderId="37" xfId="0" applyNumberFormat="1" applyFont="1" applyFill="1" applyBorder="1" applyAlignment="1">
      <alignment horizontal="center" vertical="center"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47650"/>
          <a:ext cx="1952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81" t="s">
        <v>52</v>
      </c>
      <c r="C22" s="181"/>
      <c r="D22" s="181"/>
      <c r="E22" s="181"/>
      <c r="F22" s="1"/>
      <c r="G22" s="1"/>
      <c r="H22" s="1"/>
      <c r="I22" s="1"/>
      <c r="J22" s="1"/>
      <c r="K22" s="1"/>
      <c r="L22" s="1"/>
    </row>
    <row r="23" spans="2:12" ht="18">
      <c r="B23" s="79" t="s">
        <v>84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4" t="s">
        <v>47</v>
      </c>
      <c r="B10" s="184"/>
      <c r="C10" s="184"/>
      <c r="D10" s="185"/>
      <c r="E10" s="184"/>
      <c r="F10" s="184"/>
      <c r="G10" s="59"/>
      <c r="H10" s="58"/>
    </row>
    <row r="11" spans="1:8" ht="18">
      <c r="A11" s="186" t="s">
        <v>49</v>
      </c>
      <c r="B11" s="186"/>
      <c r="C11" s="186"/>
      <c r="D11" s="186"/>
      <c r="E11" s="186"/>
      <c r="F11" s="186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7" t="s">
        <v>43</v>
      </c>
      <c r="B13" s="187"/>
      <c r="C13" s="187"/>
      <c r="D13" s="188"/>
      <c r="E13" s="187"/>
      <c r="F13" s="187"/>
      <c r="G13" s="61"/>
      <c r="H13" s="58"/>
    </row>
    <row r="14" spans="1:8" ht="18">
      <c r="A14" s="190" t="s">
        <v>44</v>
      </c>
      <c r="B14" s="190"/>
      <c r="C14" s="190"/>
      <c r="D14" s="191"/>
      <c r="E14" s="190"/>
      <c r="F14" s="190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90" t="s">
        <v>77</v>
      </c>
      <c r="B18" s="190"/>
      <c r="C18" s="190"/>
      <c r="D18" s="191"/>
      <c r="E18" s="190"/>
      <c r="F18" s="190"/>
      <c r="G18" s="64"/>
      <c r="H18" s="58"/>
      <c r="I18" s="58"/>
      <c r="J18" s="58"/>
      <c r="K18" s="58"/>
      <c r="L18" s="58"/>
    </row>
    <row r="19" spans="1:12" ht="18">
      <c r="A19" s="187" t="s">
        <v>78</v>
      </c>
      <c r="B19" s="187"/>
      <c r="C19" s="187"/>
      <c r="D19" s="188"/>
      <c r="E19" s="187"/>
      <c r="F19" s="187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90" t="s">
        <v>45</v>
      </c>
      <c r="B22" s="190"/>
      <c r="C22" s="190"/>
      <c r="D22" s="191"/>
      <c r="E22" s="190"/>
      <c r="F22" s="190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2" t="s">
        <v>0</v>
      </c>
      <c r="B24" s="182"/>
      <c r="C24" s="182"/>
      <c r="D24" s="182"/>
      <c r="E24" s="182"/>
      <c r="F24" s="182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3" t="s">
        <v>48</v>
      </c>
      <c r="C36" s="183"/>
      <c r="D36" s="183"/>
    </row>
    <row r="37" spans="2:4" ht="18">
      <c r="B37" s="183" t="s">
        <v>57</v>
      </c>
      <c r="C37" s="183"/>
      <c r="D37" s="12"/>
    </row>
    <row r="38" spans="2:4" ht="18">
      <c r="B38" s="183" t="s">
        <v>58</v>
      </c>
      <c r="C38" s="183"/>
      <c r="D38" s="12"/>
    </row>
    <row r="39" spans="2:4" ht="18">
      <c r="B39" s="189" t="s">
        <v>46</v>
      </c>
      <c r="C39" s="189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3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3"/>
      <c r="B2" s="194" t="s">
        <v>83</v>
      </c>
      <c r="C2" s="194"/>
      <c r="D2" s="194"/>
      <c r="E2" s="194"/>
      <c r="F2" s="194"/>
      <c r="G2" s="195" t="s">
        <v>2</v>
      </c>
      <c r="H2" s="195"/>
      <c r="I2" s="195"/>
      <c r="J2" s="195" t="s">
        <v>3</v>
      </c>
      <c r="K2" s="195"/>
      <c r="L2" s="195"/>
      <c r="M2" s="4"/>
      <c r="N2" s="4"/>
      <c r="O2" s="4"/>
    </row>
    <row r="3" spans="1:15" ht="15.75">
      <c r="A3" s="193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6"/>
      <c r="H3" s="195"/>
      <c r="I3" s="195"/>
      <c r="J3" s="197" t="s">
        <v>82</v>
      </c>
      <c r="K3" s="197"/>
      <c r="L3" s="197"/>
      <c r="M3" s="4"/>
      <c r="N3" s="4"/>
      <c r="O3" s="4"/>
    </row>
    <row r="4" spans="1:15" ht="15.75">
      <c r="A4" s="193"/>
      <c r="B4" s="45">
        <v>25</v>
      </c>
      <c r="C4" s="45">
        <v>26</v>
      </c>
      <c r="D4" s="45">
        <v>27</v>
      </c>
      <c r="E4" s="45">
        <v>28</v>
      </c>
      <c r="F4" s="45">
        <v>29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1"/>
      <c r="K5" s="32"/>
      <c r="L5" s="32"/>
      <c r="M5" s="4"/>
      <c r="N5" s="4"/>
      <c r="O5" s="4"/>
    </row>
    <row r="6" spans="1:15" ht="15">
      <c r="A6" s="33" t="s">
        <v>11</v>
      </c>
      <c r="B6" s="95">
        <v>196</v>
      </c>
      <c r="C6" s="95">
        <v>196</v>
      </c>
      <c r="D6" s="87">
        <v>196</v>
      </c>
      <c r="E6" s="87">
        <v>198</v>
      </c>
      <c r="F6" s="87">
        <v>197</v>
      </c>
      <c r="G6" s="87">
        <v>197</v>
      </c>
      <c r="H6" s="140">
        <f>AVERAGE(B6:F6)</f>
        <v>196.6</v>
      </c>
      <c r="I6" s="95">
        <f>(H6/G6-1)*100</f>
        <v>-0.20304568527919065</v>
      </c>
      <c r="J6" s="164">
        <v>233.0454</v>
      </c>
      <c r="K6" s="153">
        <v>226.7272</v>
      </c>
      <c r="L6" s="95">
        <f>(K6/J6-1)*100</f>
        <v>-2.711145553613159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5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6"/>
      <c r="K8" s="154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5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239.9</v>
      </c>
      <c r="C10" s="95">
        <v>239.2</v>
      </c>
      <c r="D10" s="95">
        <v>237.6</v>
      </c>
      <c r="E10" s="140" t="s">
        <v>62</v>
      </c>
      <c r="F10" s="176">
        <v>243.1</v>
      </c>
      <c r="G10" s="29">
        <v>229.44</v>
      </c>
      <c r="H10" s="95">
        <f aca="true" t="shared" si="0" ref="H10:H16">AVERAGE(B10:F10)</f>
        <v>239.95000000000002</v>
      </c>
      <c r="I10" s="95">
        <f aca="true" t="shared" si="1" ref="I10:I16">(H10/G10-1)*100</f>
        <v>4.580718270571826</v>
      </c>
      <c r="J10" s="164">
        <v>216.6304</v>
      </c>
      <c r="K10" s="153">
        <v>222.7217</v>
      </c>
      <c r="L10" s="95">
        <f>(K10/J10-1)*100</f>
        <v>2.8118398895076613</v>
      </c>
      <c r="M10" s="4"/>
      <c r="N10" s="4"/>
      <c r="O10" s="4"/>
    </row>
    <row r="11" spans="1:15" ht="15">
      <c r="A11" s="34" t="s">
        <v>14</v>
      </c>
      <c r="B11" s="28">
        <v>231.5</v>
      </c>
      <c r="C11" s="28">
        <v>230.2</v>
      </c>
      <c r="D11" s="28">
        <v>228.7</v>
      </c>
      <c r="E11" s="91" t="s">
        <v>62</v>
      </c>
      <c r="F11" s="177">
        <v>232.2</v>
      </c>
      <c r="G11" s="28">
        <v>225.51999999999998</v>
      </c>
      <c r="H11" s="28">
        <f t="shared" si="0"/>
        <v>230.64999999999998</v>
      </c>
      <c r="I11" s="28">
        <f t="shared" si="1"/>
        <v>2.274742816601627</v>
      </c>
      <c r="J11" s="168">
        <v>242.3043</v>
      </c>
      <c r="K11" s="155">
        <v>219.2086</v>
      </c>
      <c r="L11" s="28">
        <f>(K11/J11-1)*100</f>
        <v>-9.531692173849171</v>
      </c>
      <c r="M11" s="4"/>
      <c r="N11" s="4"/>
      <c r="O11" s="4"/>
    </row>
    <row r="12" spans="1:15" ht="15">
      <c r="A12" s="46" t="s">
        <v>60</v>
      </c>
      <c r="B12" s="174" t="s">
        <v>62</v>
      </c>
      <c r="C12" s="96" t="s">
        <v>62</v>
      </c>
      <c r="D12" s="96" t="s">
        <v>62</v>
      </c>
      <c r="E12" s="174" t="s">
        <v>62</v>
      </c>
      <c r="F12" s="96" t="s">
        <v>62</v>
      </c>
      <c r="G12" s="96" t="s">
        <v>62</v>
      </c>
      <c r="H12" s="174" t="s">
        <v>62</v>
      </c>
      <c r="I12" s="174" t="s">
        <v>62</v>
      </c>
      <c r="J12" s="144" t="s">
        <v>63</v>
      </c>
      <c r="K12" s="174"/>
      <c r="L12" s="96" t="s">
        <v>63</v>
      </c>
      <c r="M12" s="4"/>
      <c r="N12" s="4"/>
      <c r="O12" s="4"/>
    </row>
    <row r="13" spans="1:15" ht="15">
      <c r="A13" s="51" t="s">
        <v>61</v>
      </c>
      <c r="B13" s="146">
        <v>238.92785999999998</v>
      </c>
      <c r="C13" s="88">
        <v>237.54996</v>
      </c>
      <c r="D13" s="146">
        <v>236.0802</v>
      </c>
      <c r="E13" s="178" t="s">
        <v>62</v>
      </c>
      <c r="F13" s="88">
        <v>239.57088</v>
      </c>
      <c r="G13" s="122">
        <v>232.92021599999998</v>
      </c>
      <c r="H13" s="146">
        <f t="shared" si="0"/>
        <v>238.03222499999998</v>
      </c>
      <c r="I13" s="146">
        <f t="shared" si="1"/>
        <v>2.1947468054898334</v>
      </c>
      <c r="J13" s="170">
        <v>243.72055565217389</v>
      </c>
      <c r="K13" s="156">
        <v>225.79587391304347</v>
      </c>
      <c r="L13" s="88">
        <f>(K13/J13-1)*100</f>
        <v>-7.3546040017698155</v>
      </c>
      <c r="M13" s="4"/>
      <c r="N13" s="4"/>
      <c r="O13" s="4"/>
    </row>
    <row r="14" spans="1:15" ht="15">
      <c r="A14" s="35" t="s">
        <v>15</v>
      </c>
      <c r="B14" s="147">
        <v>224.23026</v>
      </c>
      <c r="C14" s="149">
        <v>222.85236</v>
      </c>
      <c r="D14" s="147">
        <v>221.3826</v>
      </c>
      <c r="E14" s="174" t="s">
        <v>62</v>
      </c>
      <c r="F14" s="89">
        <v>224.87328</v>
      </c>
      <c r="G14" s="89">
        <v>218.22261599999996</v>
      </c>
      <c r="H14" s="147">
        <f t="shared" si="0"/>
        <v>223.33462500000002</v>
      </c>
      <c r="I14" s="147">
        <f t="shared" si="1"/>
        <v>2.342566088567133</v>
      </c>
      <c r="J14" s="169">
        <v>238.20895565217393</v>
      </c>
      <c r="K14" s="157">
        <v>212.5360826086957</v>
      </c>
      <c r="L14" s="89">
        <f>(K14/J14-1)*100</f>
        <v>-10.777459215666541</v>
      </c>
      <c r="M14" s="4"/>
      <c r="N14" s="4"/>
      <c r="O14" s="4"/>
    </row>
    <row r="15" spans="1:15" ht="15">
      <c r="A15" s="36" t="s">
        <v>42</v>
      </c>
      <c r="B15" s="146">
        <v>216.88146</v>
      </c>
      <c r="C15" s="88">
        <v>215.50356</v>
      </c>
      <c r="D15" s="146">
        <v>214.03379999999999</v>
      </c>
      <c r="E15" s="178" t="s">
        <v>62</v>
      </c>
      <c r="F15" s="88">
        <v>217.52447999999998</v>
      </c>
      <c r="G15" s="88">
        <v>210.87381599999998</v>
      </c>
      <c r="H15" s="146">
        <f t="shared" si="0"/>
        <v>215.98582499999998</v>
      </c>
      <c r="I15" s="146">
        <f t="shared" si="1"/>
        <v>2.4242028227914325</v>
      </c>
      <c r="J15" s="170">
        <v>236.3717556521739</v>
      </c>
      <c r="K15" s="156">
        <v>204.7878913043478</v>
      </c>
      <c r="L15" s="88">
        <f>(K15/J15-1)*100</f>
        <v>-13.361945153168996</v>
      </c>
      <c r="M15" s="4"/>
      <c r="N15" s="4"/>
      <c r="O15" s="4"/>
    </row>
    <row r="16" spans="1:15" ht="15">
      <c r="A16" s="37" t="s">
        <v>64</v>
      </c>
      <c r="B16" s="95">
        <v>243.6127</v>
      </c>
      <c r="C16" s="95">
        <v>243.6127</v>
      </c>
      <c r="D16" s="87">
        <v>243.6127</v>
      </c>
      <c r="E16" s="27" t="s">
        <v>62</v>
      </c>
      <c r="F16" s="87">
        <v>243.6127</v>
      </c>
      <c r="G16" s="87">
        <v>253.6071</v>
      </c>
      <c r="H16" s="95">
        <f t="shared" si="0"/>
        <v>243.6127</v>
      </c>
      <c r="I16" s="95">
        <f t="shared" si="1"/>
        <v>-3.9408991309785923</v>
      </c>
      <c r="J16" s="164">
        <v>237.1106</v>
      </c>
      <c r="K16" s="153">
        <v>228.8352</v>
      </c>
      <c r="L16" s="87">
        <f>(K16/J16-1)*100</f>
        <v>-3.4901012438920964</v>
      </c>
      <c r="M16" s="4"/>
      <c r="N16" s="4"/>
      <c r="O16" s="4"/>
    </row>
    <row r="17" spans="1:15" ht="15.75">
      <c r="A17" s="38" t="s">
        <v>16</v>
      </c>
      <c r="B17" s="91"/>
      <c r="C17" s="28"/>
      <c r="D17" s="28"/>
      <c r="E17" s="28"/>
      <c r="F17" s="91"/>
      <c r="G17" s="28"/>
      <c r="H17" s="91"/>
      <c r="I17" s="91"/>
      <c r="J17" s="165"/>
      <c r="K17" s="158"/>
      <c r="L17" s="44"/>
      <c r="M17" s="4"/>
      <c r="N17" s="4"/>
      <c r="O17" s="4"/>
    </row>
    <row r="18" spans="1:15" ht="15">
      <c r="A18" s="39" t="s">
        <v>59</v>
      </c>
      <c r="B18" s="140" t="s">
        <v>62</v>
      </c>
      <c r="C18" s="140" t="s">
        <v>62</v>
      </c>
      <c r="D18" s="140" t="s">
        <v>62</v>
      </c>
      <c r="E18" s="140" t="s">
        <v>62</v>
      </c>
      <c r="F18" s="140" t="s">
        <v>62</v>
      </c>
      <c r="G18" s="140" t="s">
        <v>62</v>
      </c>
      <c r="H18" s="140" t="s">
        <v>62</v>
      </c>
      <c r="I18" s="140" t="s">
        <v>62</v>
      </c>
      <c r="J18" s="152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28"/>
      <c r="E19" s="28"/>
      <c r="F19" s="91"/>
      <c r="G19" s="91"/>
      <c r="H19" s="91"/>
      <c r="I19" s="91"/>
      <c r="J19" s="167"/>
      <c r="K19" s="159"/>
      <c r="L19" s="44"/>
      <c r="M19" s="4"/>
      <c r="N19" s="4"/>
      <c r="O19" s="4"/>
    </row>
    <row r="20" spans="1:15" ht="15">
      <c r="A20" s="37" t="s">
        <v>17</v>
      </c>
      <c r="B20" s="95">
        <v>168</v>
      </c>
      <c r="C20" s="95">
        <v>168</v>
      </c>
      <c r="D20" s="95">
        <v>167</v>
      </c>
      <c r="E20" s="87">
        <v>167</v>
      </c>
      <c r="F20" s="87">
        <v>170</v>
      </c>
      <c r="G20" s="87">
        <v>167.75</v>
      </c>
      <c r="H20" s="140">
        <f>AVERAGE(B20:F20)</f>
        <v>168</v>
      </c>
      <c r="I20" s="95">
        <f>(H20/G20-1)*100</f>
        <v>0.14903129657228842</v>
      </c>
      <c r="J20" s="172">
        <v>162</v>
      </c>
      <c r="K20" s="160">
        <v>155.8181</v>
      </c>
      <c r="L20" s="95">
        <f>(K20/J20-1)*100</f>
        <v>-3.815987654320996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112"/>
      <c r="I21" s="112"/>
      <c r="J21" s="168"/>
      <c r="K21" s="155"/>
      <c r="L21" s="28"/>
      <c r="M21" s="4"/>
      <c r="N21" s="4"/>
      <c r="O21" s="4"/>
    </row>
    <row r="22" spans="1:15" ht="15">
      <c r="A22" s="71" t="s">
        <v>18</v>
      </c>
      <c r="B22" s="95">
        <v>172.45</v>
      </c>
      <c r="C22" s="95">
        <v>171.27</v>
      </c>
      <c r="D22" s="95">
        <v>166.64</v>
      </c>
      <c r="E22" s="140" t="s">
        <v>62</v>
      </c>
      <c r="F22" s="87">
        <v>173.92</v>
      </c>
      <c r="G22" s="104">
        <v>170.892</v>
      </c>
      <c r="H22" s="95">
        <f>AVERAGE(B22:F22)</f>
        <v>171.07</v>
      </c>
      <c r="I22" s="95">
        <f>(H22/G22-1)*100</f>
        <v>0.10415935210541516</v>
      </c>
      <c r="J22" s="172">
        <v>167.3643</v>
      </c>
      <c r="K22" s="160">
        <v>172.263</v>
      </c>
      <c r="L22" s="95">
        <f>(K22/J22-1)*100</f>
        <v>2.9269682961061694</v>
      </c>
      <c r="M22" s="4"/>
      <c r="N22" s="4"/>
      <c r="O22" s="4"/>
    </row>
    <row r="23" spans="1:15" ht="15">
      <c r="A23" s="73" t="s">
        <v>19</v>
      </c>
      <c r="B23" s="28">
        <v>171.45</v>
      </c>
      <c r="C23" s="28">
        <v>170.27</v>
      </c>
      <c r="D23" s="28">
        <v>165.64</v>
      </c>
      <c r="E23" s="91" t="s">
        <v>62</v>
      </c>
      <c r="F23" s="28">
        <v>172.92</v>
      </c>
      <c r="G23" s="105">
        <v>169.892</v>
      </c>
      <c r="H23" s="28">
        <f>AVERAGE(B23:F23)</f>
        <v>170.07</v>
      </c>
      <c r="I23" s="28">
        <f>(H23/G23-1)*100</f>
        <v>0.10477244367008698</v>
      </c>
      <c r="J23" s="173">
        <v>166.3643</v>
      </c>
      <c r="K23" s="161">
        <v>171.263</v>
      </c>
      <c r="L23" s="28">
        <f>(K23/J23-1)*100</f>
        <v>2.944562024424724</v>
      </c>
      <c r="M23" s="4"/>
      <c r="N23" s="4"/>
      <c r="O23" s="4"/>
    </row>
    <row r="24" spans="1:15" ht="15">
      <c r="A24" s="70" t="s">
        <v>65</v>
      </c>
      <c r="B24" s="95">
        <v>268.8539480414117</v>
      </c>
      <c r="C24" s="95">
        <v>269.8460290304944</v>
      </c>
      <c r="D24" s="95">
        <v>273.15296566077</v>
      </c>
      <c r="E24" s="27" t="s">
        <v>62</v>
      </c>
      <c r="F24" s="87">
        <v>275.2473588599446</v>
      </c>
      <c r="G24" s="106">
        <v>267.6634508545124</v>
      </c>
      <c r="H24" s="151">
        <f>AVERAGE(B24:F24)</f>
        <v>271.77507539815514</v>
      </c>
      <c r="I24" s="151">
        <f>(H24/G24-1)*100</f>
        <v>1.536117288526473</v>
      </c>
      <c r="J24" s="171">
        <v>236.50827366788923</v>
      </c>
      <c r="K24" s="162">
        <v>264.4777685673469</v>
      </c>
      <c r="L24" s="95">
        <f>(K24/J24-1)*100</f>
        <v>11.826011185863683</v>
      </c>
      <c r="M24" s="4"/>
      <c r="N24" s="4"/>
      <c r="O24" s="4"/>
    </row>
    <row r="25" spans="1:15" ht="15.75">
      <c r="A25" s="74" t="s">
        <v>71</v>
      </c>
      <c r="B25" s="90"/>
      <c r="C25" s="91"/>
      <c r="D25" s="28"/>
      <c r="E25" s="28"/>
      <c r="F25" s="91"/>
      <c r="G25" s="90"/>
      <c r="H25" s="90"/>
      <c r="I25" s="90"/>
      <c r="J25" s="168"/>
      <c r="K25" s="155"/>
      <c r="L25" s="28"/>
      <c r="M25" s="4"/>
      <c r="N25" s="4"/>
      <c r="O25" s="4"/>
    </row>
    <row r="26" spans="1:15" ht="15">
      <c r="A26" s="70" t="s">
        <v>20</v>
      </c>
      <c r="B26" s="106">
        <v>421</v>
      </c>
      <c r="C26" s="106">
        <v>421</v>
      </c>
      <c r="D26" s="106">
        <v>421</v>
      </c>
      <c r="E26" s="106">
        <v>424</v>
      </c>
      <c r="F26" s="106">
        <v>424</v>
      </c>
      <c r="G26" s="106">
        <v>419.8</v>
      </c>
      <c r="H26" s="106">
        <f>AVERAGE(B26:F26)</f>
        <v>422.2</v>
      </c>
      <c r="I26" s="95">
        <f aca="true" t="shared" si="2" ref="I26:I31">(H26/G26-1)*100</f>
        <v>0.57170080990947</v>
      </c>
      <c r="J26" s="171">
        <v>409.7391</v>
      </c>
      <c r="K26" s="162">
        <v>423.8695</v>
      </c>
      <c r="L26" s="95">
        <f aca="true" t="shared" si="3" ref="L26:L31">(K26/J26-1)*100</f>
        <v>3.448633532899348</v>
      </c>
      <c r="M26" s="4"/>
      <c r="N26" s="4"/>
      <c r="O26" s="4"/>
    </row>
    <row r="27" spans="1:12" ht="15">
      <c r="A27" s="72" t="s">
        <v>21</v>
      </c>
      <c r="B27" s="90">
        <v>418</v>
      </c>
      <c r="C27" s="90">
        <v>418</v>
      </c>
      <c r="D27" s="90">
        <v>418</v>
      </c>
      <c r="E27" s="90">
        <v>421</v>
      </c>
      <c r="F27" s="90">
        <v>421</v>
      </c>
      <c r="G27" s="90">
        <v>416.8</v>
      </c>
      <c r="H27" s="90">
        <f>AVERAGE(B27:F27)</f>
        <v>419.2</v>
      </c>
      <c r="I27" s="28">
        <f t="shared" si="2"/>
        <v>0.5758157389635254</v>
      </c>
      <c r="J27" s="168">
        <v>406.3043</v>
      </c>
      <c r="K27" s="155">
        <v>420.4347</v>
      </c>
      <c r="L27" s="28">
        <f t="shared" si="3"/>
        <v>3.477787461269788</v>
      </c>
    </row>
    <row r="28" spans="1:12" ht="15">
      <c r="A28" s="70" t="s">
        <v>22</v>
      </c>
      <c r="B28" s="106">
        <v>418</v>
      </c>
      <c r="C28" s="106">
        <v>418</v>
      </c>
      <c r="D28" s="106">
        <v>418</v>
      </c>
      <c r="E28" s="106">
        <v>421</v>
      </c>
      <c r="F28" s="106">
        <v>421</v>
      </c>
      <c r="G28" s="106">
        <v>416.8</v>
      </c>
      <c r="H28" s="106">
        <f>AVERAGE(B28:F28)</f>
        <v>419.2</v>
      </c>
      <c r="I28" s="106">
        <f t="shared" si="2"/>
        <v>0.5758157389635254</v>
      </c>
      <c r="J28" s="171">
        <v>402.9565</v>
      </c>
      <c r="K28" s="162">
        <v>421.0869</v>
      </c>
      <c r="L28" s="106">
        <f t="shared" si="3"/>
        <v>4.499344222019008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8"/>
      <c r="K29" s="155"/>
      <c r="L29" s="90"/>
    </row>
    <row r="30" spans="1:12" ht="15">
      <c r="A30" s="70" t="s">
        <v>66</v>
      </c>
      <c r="B30" s="106">
        <v>347.5</v>
      </c>
      <c r="C30" s="106">
        <v>347.5</v>
      </c>
      <c r="D30" s="106">
        <v>347.5</v>
      </c>
      <c r="E30" s="106">
        <v>347.5</v>
      </c>
      <c r="F30" s="106">
        <v>347.5</v>
      </c>
      <c r="G30" s="106">
        <v>347.5</v>
      </c>
      <c r="H30" s="106">
        <f>AVERAGE(B30:F30)</f>
        <v>347.5</v>
      </c>
      <c r="I30" s="106">
        <f t="shared" si="2"/>
        <v>0</v>
      </c>
      <c r="J30" s="171">
        <v>405.7608695652174</v>
      </c>
      <c r="K30" s="162">
        <v>345.8695652173913</v>
      </c>
      <c r="L30" s="106">
        <f t="shared" si="3"/>
        <v>-14.760246450575941</v>
      </c>
    </row>
    <row r="31" spans="1:12" ht="15">
      <c r="A31" s="93" t="s">
        <v>67</v>
      </c>
      <c r="B31" s="83">
        <v>342.5</v>
      </c>
      <c r="C31" s="83">
        <v>342.5</v>
      </c>
      <c r="D31" s="83">
        <v>342.5</v>
      </c>
      <c r="E31" s="83">
        <v>342.5</v>
      </c>
      <c r="F31" s="83">
        <v>342.5</v>
      </c>
      <c r="G31" s="83">
        <v>342.5</v>
      </c>
      <c r="H31" s="123">
        <f>AVERAGE(B31:F31)</f>
        <v>342.5</v>
      </c>
      <c r="I31" s="83">
        <f t="shared" si="2"/>
        <v>0</v>
      </c>
      <c r="J31" s="175">
        <v>395.7608695652174</v>
      </c>
      <c r="K31" s="163">
        <v>340.4347826086956</v>
      </c>
      <c r="L31" s="83">
        <f t="shared" si="3"/>
        <v>-13.979675913210654</v>
      </c>
    </row>
    <row r="32" spans="1:12" ht="15.75" customHeight="1">
      <c r="A32" s="198" t="s">
        <v>80</v>
      </c>
      <c r="B32" s="198"/>
      <c r="C32" s="198"/>
      <c r="D32" s="198"/>
      <c r="E32" s="85"/>
      <c r="F32" s="85"/>
      <c r="G32" s="199" t="s">
        <v>0</v>
      </c>
      <c r="H32" s="199"/>
      <c r="I32" s="199"/>
      <c r="J32" s="86"/>
      <c r="K32" s="86"/>
      <c r="L32" s="86"/>
    </row>
    <row r="33" spans="1:12" ht="15">
      <c r="A33" s="192" t="s">
        <v>79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</row>
    <row r="34" spans="1:12" ht="15">
      <c r="A34" s="192" t="s">
        <v>85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5 H24:I24 I21 H20:H21 H22 H10:H19 H6" formulaRange="1" unlockedFormula="1"/>
    <ignoredError sqref="K25 L20:L26 L6:L10 I26:I31 I25 I10:I19 I22 I20 I6" unlockedFormula="1"/>
    <ignoredError sqref="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4" t="s">
        <v>83</v>
      </c>
      <c r="C2" s="194"/>
      <c r="D2" s="194"/>
      <c r="E2" s="194"/>
      <c r="F2" s="194"/>
      <c r="G2" s="200" t="s">
        <v>2</v>
      </c>
      <c r="H2" s="200"/>
      <c r="I2" s="200"/>
      <c r="J2" s="20"/>
      <c r="K2" s="21"/>
      <c r="L2" s="22"/>
    </row>
    <row r="3" spans="1:12" ht="15" customHeight="1">
      <c r="A3" s="19"/>
      <c r="B3" s="194"/>
      <c r="C3" s="194"/>
      <c r="D3" s="194"/>
      <c r="E3" s="194"/>
      <c r="F3" s="194"/>
      <c r="G3" s="200"/>
      <c r="H3" s="200"/>
      <c r="I3" s="200"/>
      <c r="J3" s="197" t="s">
        <v>3</v>
      </c>
      <c r="K3" s="197"/>
      <c r="L3" s="197"/>
    </row>
    <row r="4" spans="1:12" ht="15" customHeight="1">
      <c r="A4" s="203" t="s">
        <v>1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8</v>
      </c>
      <c r="G4" s="201"/>
      <c r="H4" s="202"/>
      <c r="I4" s="200"/>
      <c r="J4" s="204" t="s">
        <v>82</v>
      </c>
      <c r="K4" s="205"/>
      <c r="L4" s="206"/>
    </row>
    <row r="5" spans="1:12" ht="15" customHeight="1">
      <c r="A5" s="203"/>
      <c r="B5" s="114">
        <v>25</v>
      </c>
      <c r="C5" s="114">
        <v>26</v>
      </c>
      <c r="D5" s="114">
        <v>27</v>
      </c>
      <c r="E5" s="114">
        <v>28</v>
      </c>
      <c r="F5" s="114">
        <v>29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8" t="s">
        <v>81</v>
      </c>
      <c r="C6" s="118"/>
      <c r="D6" s="118"/>
      <c r="E6" s="119"/>
      <c r="F6" s="120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112">
        <v>216.8439</v>
      </c>
      <c r="C8" s="28">
        <v>217.705</v>
      </c>
      <c r="D8" s="112">
        <v>215.2937</v>
      </c>
      <c r="E8" s="91" t="s">
        <v>62</v>
      </c>
      <c r="F8" s="28">
        <v>221.322</v>
      </c>
      <c r="G8" s="28">
        <v>213.22692</v>
      </c>
      <c r="H8" s="28">
        <f>AVERAGE(B8:F8)</f>
        <v>217.79115</v>
      </c>
      <c r="I8" s="28">
        <f>(H8/G8-1)*100</f>
        <v>2.1405505458691465</v>
      </c>
      <c r="J8" s="124">
        <v>198.0777</v>
      </c>
      <c r="K8" s="125">
        <v>201.6122</v>
      </c>
      <c r="L8" s="28">
        <f>(K8/J8-1)*100</f>
        <v>1.7844007679814533</v>
      </c>
    </row>
    <row r="9" spans="1:12" ht="15" customHeight="1">
      <c r="A9" s="33" t="s">
        <v>25</v>
      </c>
      <c r="B9" s="87">
        <v>353</v>
      </c>
      <c r="C9" s="87">
        <v>351</v>
      </c>
      <c r="D9" s="29">
        <v>350</v>
      </c>
      <c r="E9" s="87">
        <v>350</v>
      </c>
      <c r="F9" s="87">
        <v>349</v>
      </c>
      <c r="G9" s="87">
        <v>353</v>
      </c>
      <c r="H9" s="87">
        <f>AVERAGE(B9:F9)</f>
        <v>350.6</v>
      </c>
      <c r="I9" s="87">
        <f>(H9/G9-1)*100</f>
        <v>-0.6798866855524</v>
      </c>
      <c r="J9" s="126">
        <v>392.7272</v>
      </c>
      <c r="K9" s="126">
        <v>353.8181</v>
      </c>
      <c r="L9" s="87">
        <f>(K9/J9-1)*100</f>
        <v>-9.907411556928059</v>
      </c>
    </row>
    <row r="10" spans="1:12" ht="15" customHeight="1">
      <c r="A10" s="50" t="s">
        <v>26</v>
      </c>
      <c r="B10" s="112">
        <v>327.9402</v>
      </c>
      <c r="C10" s="28">
        <v>324.9088</v>
      </c>
      <c r="D10" s="112">
        <v>324.0821</v>
      </c>
      <c r="E10" s="91" t="s">
        <v>62</v>
      </c>
      <c r="F10" s="28">
        <v>322.153</v>
      </c>
      <c r="G10" s="28">
        <v>332.51484</v>
      </c>
      <c r="H10" s="112">
        <f>AVERAGE(B10:F10)</f>
        <v>324.771025</v>
      </c>
      <c r="I10" s="28">
        <f>(H10/G10-1)*100</f>
        <v>-2.328862976461432</v>
      </c>
      <c r="J10" s="125">
        <v>315.8546</v>
      </c>
      <c r="K10" s="125">
        <v>339.8724</v>
      </c>
      <c r="L10" s="28">
        <f>(K10/J10-1)*100</f>
        <v>7.604068454282453</v>
      </c>
    </row>
    <row r="11" spans="1:12" ht="15" customHeight="1">
      <c r="A11" s="33" t="s">
        <v>50</v>
      </c>
      <c r="B11" s="29">
        <v>345.59542616414655</v>
      </c>
      <c r="C11" s="87">
        <v>343.50112697220135</v>
      </c>
      <c r="D11" s="29">
        <v>345.2300278593479</v>
      </c>
      <c r="E11" s="87">
        <v>344.674444862627</v>
      </c>
      <c r="F11" s="87">
        <v>343.77352808312</v>
      </c>
      <c r="G11" s="87">
        <v>350.5904604769833</v>
      </c>
      <c r="H11" s="87">
        <f>AVERAGE(B11:F11)</f>
        <v>344.55491078828857</v>
      </c>
      <c r="I11" s="87">
        <f>(H11/G11-1)*100</f>
        <v>-1.7215384812476864</v>
      </c>
      <c r="J11" s="126">
        <v>491.4</v>
      </c>
      <c r="K11" s="126">
        <v>345.3531590917473</v>
      </c>
      <c r="L11" s="87">
        <f>(K11/J11-1)*100</f>
        <v>-29.72056184539127</v>
      </c>
    </row>
    <row r="12" spans="1:12" s="13" customFormat="1" ht="15" customHeight="1">
      <c r="A12" s="115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8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148</v>
      </c>
      <c r="C13" s="87">
        <v>148</v>
      </c>
      <c r="D13" s="29">
        <v>148</v>
      </c>
      <c r="E13" s="87">
        <v>148</v>
      </c>
      <c r="F13" s="87">
        <v>148</v>
      </c>
      <c r="G13" s="87">
        <v>148</v>
      </c>
      <c r="H13" s="87">
        <f>AVERAGE(B13:F13)</f>
        <v>148</v>
      </c>
      <c r="I13" s="87">
        <f>(H13/G13-1)*100</f>
        <v>0</v>
      </c>
      <c r="J13" s="107">
        <v>130</v>
      </c>
      <c r="K13" s="107">
        <v>148</v>
      </c>
      <c r="L13" s="87">
        <f aca="true" t="shared" si="0" ref="L13:L22">(K13/J13-1)*100</f>
        <v>13.846153846153841</v>
      </c>
    </row>
    <row r="14" spans="1:12" ht="15" customHeight="1">
      <c r="A14" s="115" t="s">
        <v>28</v>
      </c>
      <c r="B14" s="28">
        <v>682.1094</v>
      </c>
      <c r="C14" s="28">
        <v>677.2593</v>
      </c>
      <c r="D14" s="112">
        <v>680.5662</v>
      </c>
      <c r="E14" s="91" t="s">
        <v>62</v>
      </c>
      <c r="F14" s="28">
        <v>681.6685</v>
      </c>
      <c r="G14" s="28">
        <v>681.7567</v>
      </c>
      <c r="H14" s="112">
        <f aca="true" t="shared" si="1" ref="H14:H31">AVERAGE(B14:F14)</f>
        <v>680.40085</v>
      </c>
      <c r="I14" s="28">
        <f aca="true" t="shared" si="2" ref="I14:I31">(H14/G14-1)*100</f>
        <v>-0.19887593330583098</v>
      </c>
      <c r="J14" s="108">
        <v>656.0565</v>
      </c>
      <c r="K14" s="108">
        <v>667.5589</v>
      </c>
      <c r="L14" s="28">
        <f t="shared" si="0"/>
        <v>1.753263628970969</v>
      </c>
    </row>
    <row r="15" spans="1:12" ht="15" customHeight="1">
      <c r="A15" s="116" t="s">
        <v>29</v>
      </c>
      <c r="B15" s="87">
        <v>671.0863</v>
      </c>
      <c r="C15" s="87">
        <v>666.2362</v>
      </c>
      <c r="D15" s="29">
        <v>669.5431</v>
      </c>
      <c r="E15" s="27" t="s">
        <v>62</v>
      </c>
      <c r="F15" s="87">
        <v>670.6454</v>
      </c>
      <c r="G15" s="87">
        <v>680.6544</v>
      </c>
      <c r="H15" s="29">
        <f t="shared" si="1"/>
        <v>669.37775</v>
      </c>
      <c r="I15" s="87">
        <f t="shared" si="2"/>
        <v>-1.6567365170929604</v>
      </c>
      <c r="J15" s="109">
        <v>637.5089</v>
      </c>
      <c r="K15" s="109">
        <v>667.1946</v>
      </c>
      <c r="L15" s="87">
        <f t="shared" si="0"/>
        <v>4.656515383549942</v>
      </c>
    </row>
    <row r="16" spans="1:12" ht="15" customHeight="1">
      <c r="A16" s="115" t="s">
        <v>30</v>
      </c>
      <c r="B16" s="28">
        <v>768.7217</v>
      </c>
      <c r="C16" s="28">
        <v>759.6609</v>
      </c>
      <c r="D16" s="112">
        <v>763.4681</v>
      </c>
      <c r="E16" s="28">
        <v>761.4437</v>
      </c>
      <c r="F16" s="28">
        <v>765.0815</v>
      </c>
      <c r="G16" s="28">
        <v>773.97686</v>
      </c>
      <c r="H16" s="112">
        <f t="shared" si="1"/>
        <v>763.67518</v>
      </c>
      <c r="I16" s="28">
        <f t="shared" si="2"/>
        <v>-1.331006200883067</v>
      </c>
      <c r="J16" s="108">
        <v>754.1688</v>
      </c>
      <c r="K16" s="108">
        <v>769.4767</v>
      </c>
      <c r="L16" s="28">
        <f t="shared" si="0"/>
        <v>2.029771053907292</v>
      </c>
    </row>
    <row r="17" spans="1:12" ht="15" customHeight="1">
      <c r="A17" s="116" t="s">
        <v>31</v>
      </c>
      <c r="B17" s="87">
        <v>695</v>
      </c>
      <c r="C17" s="87">
        <v>690</v>
      </c>
      <c r="D17" s="29">
        <v>691</v>
      </c>
      <c r="E17" s="87">
        <v>691</v>
      </c>
      <c r="F17" s="87">
        <v>693</v>
      </c>
      <c r="G17" s="87">
        <v>702.5</v>
      </c>
      <c r="H17" s="87">
        <f>AVERAGE(B17:F17)</f>
        <v>692</v>
      </c>
      <c r="I17" s="87">
        <f>(H17/G17-1)*100</f>
        <v>-1.4946619217081847</v>
      </c>
      <c r="J17" s="109">
        <v>657.7272</v>
      </c>
      <c r="K17" s="109">
        <v>665.0454</v>
      </c>
      <c r="L17" s="87">
        <f t="shared" si="0"/>
        <v>1.1126497429329252</v>
      </c>
    </row>
    <row r="18" spans="1:12" ht="15" customHeight="1">
      <c r="A18" s="115" t="s">
        <v>32</v>
      </c>
      <c r="B18" s="28">
        <v>775</v>
      </c>
      <c r="C18" s="28">
        <v>770</v>
      </c>
      <c r="D18" s="112">
        <v>760</v>
      </c>
      <c r="E18" s="28">
        <v>760</v>
      </c>
      <c r="F18" s="28">
        <v>760</v>
      </c>
      <c r="G18" s="28">
        <v>765</v>
      </c>
      <c r="H18" s="112">
        <f t="shared" si="1"/>
        <v>765</v>
      </c>
      <c r="I18" s="28">
        <f t="shared" si="2"/>
        <v>0</v>
      </c>
      <c r="J18" s="108">
        <v>712.6086</v>
      </c>
      <c r="K18" s="108">
        <v>736.7391</v>
      </c>
      <c r="L18" s="28">
        <f t="shared" si="0"/>
        <v>3.3862207107800746</v>
      </c>
    </row>
    <row r="19" spans="1:12" ht="15" customHeight="1">
      <c r="A19" s="116" t="s">
        <v>33</v>
      </c>
      <c r="B19" s="87">
        <v>705</v>
      </c>
      <c r="C19" s="87">
        <v>705</v>
      </c>
      <c r="D19" s="29">
        <v>710</v>
      </c>
      <c r="E19" s="87">
        <v>710</v>
      </c>
      <c r="F19" s="87">
        <v>710</v>
      </c>
      <c r="G19" s="87">
        <v>700.5</v>
      </c>
      <c r="H19" s="87">
        <f>AVERAGE(B19:F19)</f>
        <v>708</v>
      </c>
      <c r="I19" s="87">
        <f>(H19/G19-1)*100</f>
        <v>1.0706638115631772</v>
      </c>
      <c r="J19" s="109">
        <v>673.409</v>
      </c>
      <c r="K19" s="109">
        <v>680.4545</v>
      </c>
      <c r="L19" s="87">
        <f t="shared" si="0"/>
        <v>1.046243813195269</v>
      </c>
    </row>
    <row r="20" spans="1:12" ht="15" customHeight="1">
      <c r="A20" s="115" t="s">
        <v>34</v>
      </c>
      <c r="B20" s="28">
        <v>897.7611</v>
      </c>
      <c r="C20" s="28">
        <v>897.2806</v>
      </c>
      <c r="D20" s="112">
        <v>903.3822</v>
      </c>
      <c r="E20" s="28">
        <v>902.2887</v>
      </c>
      <c r="F20" s="28">
        <v>902.686</v>
      </c>
      <c r="G20" s="28">
        <v>909.3339</v>
      </c>
      <c r="H20" s="112">
        <f t="shared" si="1"/>
        <v>900.6797200000001</v>
      </c>
      <c r="I20" s="28">
        <f t="shared" si="2"/>
        <v>-0.9517054186586327</v>
      </c>
      <c r="J20" s="108">
        <v>872.0676</v>
      </c>
      <c r="K20" s="108">
        <v>907.8564</v>
      </c>
      <c r="L20" s="28">
        <f t="shared" si="0"/>
        <v>4.1039020369521895</v>
      </c>
    </row>
    <row r="21" spans="1:12" ht="15" customHeight="1">
      <c r="A21" s="116" t="s">
        <v>35</v>
      </c>
      <c r="B21" s="87">
        <v>639.3398</v>
      </c>
      <c r="C21" s="87">
        <v>639.3398</v>
      </c>
      <c r="D21" s="29">
        <v>639.3398</v>
      </c>
      <c r="E21" s="27" t="s">
        <v>62</v>
      </c>
      <c r="F21" s="87">
        <v>639.3398</v>
      </c>
      <c r="G21" s="87">
        <v>639.3398</v>
      </c>
      <c r="H21" s="29">
        <f t="shared" si="1"/>
        <v>639.3398</v>
      </c>
      <c r="I21" s="87">
        <f t="shared" si="2"/>
        <v>0</v>
      </c>
      <c r="J21" s="109">
        <v>661.386</v>
      </c>
      <c r="K21" s="109">
        <v>661.386</v>
      </c>
      <c r="L21" s="87">
        <f t="shared" si="0"/>
        <v>0</v>
      </c>
    </row>
    <row r="22" spans="1:12" ht="15" customHeight="1">
      <c r="A22" s="115" t="s">
        <v>36</v>
      </c>
      <c r="B22" s="28">
        <v>881.848</v>
      </c>
      <c r="C22" s="28">
        <v>881.848</v>
      </c>
      <c r="D22" s="112">
        <v>881.848</v>
      </c>
      <c r="E22" s="91" t="s">
        <v>62</v>
      </c>
      <c r="F22" s="28">
        <v>881.848</v>
      </c>
      <c r="G22" s="28">
        <v>881.848</v>
      </c>
      <c r="H22" s="112">
        <f t="shared" si="1"/>
        <v>881.848</v>
      </c>
      <c r="I22" s="28">
        <f t="shared" si="2"/>
        <v>0</v>
      </c>
      <c r="J22" s="108">
        <v>901.9771</v>
      </c>
      <c r="K22" s="128">
        <v>903.8942</v>
      </c>
      <c r="L22" s="28">
        <f t="shared" si="0"/>
        <v>0.21254419873852903</v>
      </c>
    </row>
    <row r="23" spans="1:12" ht="15" customHeight="1">
      <c r="A23" s="117" t="s">
        <v>37</v>
      </c>
      <c r="B23" s="87"/>
      <c r="C23" s="87"/>
      <c r="D23" s="29"/>
      <c r="E23" s="87"/>
      <c r="F23" s="87"/>
      <c r="G23" s="27"/>
      <c r="H23" s="29"/>
      <c r="I23" s="27"/>
      <c r="J23" s="107"/>
      <c r="K23" s="107"/>
      <c r="L23" s="107"/>
    </row>
    <row r="24" spans="1:12" ht="15" customHeight="1">
      <c r="A24" s="115" t="s">
        <v>38</v>
      </c>
      <c r="B24" s="28">
        <v>284.8369</v>
      </c>
      <c r="C24" s="28">
        <v>284.396</v>
      </c>
      <c r="D24" s="112">
        <v>283.2937</v>
      </c>
      <c r="E24" s="28">
        <v>283.5141</v>
      </c>
      <c r="F24" s="91" t="s">
        <v>62</v>
      </c>
      <c r="G24" s="28">
        <v>282.80866</v>
      </c>
      <c r="H24" s="112">
        <f t="shared" si="1"/>
        <v>284.010175</v>
      </c>
      <c r="I24" s="28">
        <f t="shared" si="2"/>
        <v>0.42485085145553825</v>
      </c>
      <c r="J24" s="110">
        <v>290.6647</v>
      </c>
      <c r="K24" s="28">
        <v>277.2069</v>
      </c>
      <c r="L24" s="112">
        <f>(K24/J24-1)*100</f>
        <v>-4.630008391111806</v>
      </c>
    </row>
    <row r="25" spans="1:12" ht="15" customHeight="1">
      <c r="A25" s="116" t="s">
        <v>39</v>
      </c>
      <c r="B25" s="87">
        <v>342.4</v>
      </c>
      <c r="C25" s="87">
        <v>342.6</v>
      </c>
      <c r="D25" s="29">
        <v>341.6</v>
      </c>
      <c r="E25" s="87">
        <v>343.2</v>
      </c>
      <c r="F25" s="87">
        <v>344.9</v>
      </c>
      <c r="G25" s="87">
        <v>337.41999999999996</v>
      </c>
      <c r="H25" s="29">
        <f t="shared" si="1"/>
        <v>342.93999999999994</v>
      </c>
      <c r="I25" s="87">
        <f t="shared" si="2"/>
        <v>1.635943334716372</v>
      </c>
      <c r="J25" s="106">
        <v>361.9739</v>
      </c>
      <c r="K25" s="106">
        <v>340.1434</v>
      </c>
      <c r="L25" s="87">
        <f>(K25/J25-1)*100</f>
        <v>-6.030959690740145</v>
      </c>
    </row>
    <row r="26" spans="1:12" ht="15" customHeight="1">
      <c r="A26" s="115" t="s">
        <v>40</v>
      </c>
      <c r="B26" s="28">
        <v>282.6323</v>
      </c>
      <c r="C26" s="28">
        <v>281.7504</v>
      </c>
      <c r="D26" s="112">
        <v>281.9709</v>
      </c>
      <c r="E26" s="91" t="s">
        <v>62</v>
      </c>
      <c r="F26" s="28">
        <v>285.2778</v>
      </c>
      <c r="G26" s="28">
        <v>280.60402000000005</v>
      </c>
      <c r="H26" s="28">
        <f t="shared" si="1"/>
        <v>282.90785</v>
      </c>
      <c r="I26" s="28">
        <f t="shared" si="2"/>
        <v>0.8210253010630275</v>
      </c>
      <c r="J26" s="111">
        <v>290.6743</v>
      </c>
      <c r="K26" s="127">
        <v>274.6381</v>
      </c>
      <c r="L26" s="112">
        <f>(K26/J26-1)*100</f>
        <v>-5.516896402605942</v>
      </c>
    </row>
    <row r="27" spans="1:12" ht="15" customHeight="1">
      <c r="A27" s="134" t="s">
        <v>41</v>
      </c>
      <c r="B27" s="129" t="s">
        <v>63</v>
      </c>
      <c r="C27" s="27" t="s">
        <v>63</v>
      </c>
      <c r="D27" s="129" t="s">
        <v>63</v>
      </c>
      <c r="E27" s="129" t="s">
        <v>63</v>
      </c>
      <c r="F27" s="129" t="s">
        <v>63</v>
      </c>
      <c r="G27" s="129" t="s">
        <v>62</v>
      </c>
      <c r="H27" s="129" t="s">
        <v>62</v>
      </c>
      <c r="I27" s="129" t="s">
        <v>62</v>
      </c>
      <c r="J27" s="129" t="s">
        <v>62</v>
      </c>
      <c r="K27" s="129" t="s">
        <v>62</v>
      </c>
      <c r="L27" s="129" t="s">
        <v>62</v>
      </c>
    </row>
    <row r="28" spans="1:12" ht="15" customHeight="1">
      <c r="A28" s="133" t="s">
        <v>73</v>
      </c>
      <c r="B28" s="150"/>
      <c r="C28" s="28"/>
      <c r="D28" s="130"/>
      <c r="E28" s="130"/>
      <c r="F28" s="130"/>
      <c r="G28" s="130"/>
      <c r="H28" s="130"/>
      <c r="I28" s="130"/>
      <c r="J28" s="131"/>
      <c r="K28" s="131"/>
      <c r="L28" s="131"/>
    </row>
    <row r="29" spans="1:12" ht="15.75" customHeight="1">
      <c r="A29" s="135" t="s">
        <v>74</v>
      </c>
      <c r="B29" s="87">
        <v>2638.9062</v>
      </c>
      <c r="C29" s="87">
        <v>2654.3384</v>
      </c>
      <c r="D29" s="137">
        <v>2676.9355499999997</v>
      </c>
      <c r="E29" s="129" t="s">
        <v>63</v>
      </c>
      <c r="F29" s="137">
        <v>2671.9752</v>
      </c>
      <c r="G29" s="137">
        <v>2622.48193</v>
      </c>
      <c r="H29" s="87">
        <f t="shared" si="1"/>
        <v>2660.5388375</v>
      </c>
      <c r="I29" s="87">
        <f t="shared" si="2"/>
        <v>1.4511790172754502</v>
      </c>
      <c r="J29" s="141">
        <v>2499.081841304348</v>
      </c>
      <c r="K29" s="141">
        <v>2424.9641478260874</v>
      </c>
      <c r="L29" s="141">
        <f>(K29/J29-1)*100</f>
        <v>-2.9657969680407237</v>
      </c>
    </row>
    <row r="30" spans="1:12" ht="15" customHeight="1">
      <c r="A30" s="132" t="s">
        <v>75</v>
      </c>
      <c r="B30" s="28">
        <v>3129.98085</v>
      </c>
      <c r="C30" s="28">
        <v>3122.26475</v>
      </c>
      <c r="D30" s="138">
        <v>3159.74295</v>
      </c>
      <c r="E30" s="179" t="s">
        <v>63</v>
      </c>
      <c r="F30" s="138">
        <v>3136.59465</v>
      </c>
      <c r="G30" s="138">
        <v>3193.91425</v>
      </c>
      <c r="H30" s="28">
        <f t="shared" si="1"/>
        <v>3137.1458000000002</v>
      </c>
      <c r="I30" s="28">
        <f t="shared" si="2"/>
        <v>-1.7773943054357089</v>
      </c>
      <c r="J30" s="142">
        <v>3430.621193478261</v>
      </c>
      <c r="K30" s="142">
        <v>3175.918004347826</v>
      </c>
      <c r="L30" s="142">
        <f>(K30/J30-1)*100</f>
        <v>-7.42440435028604</v>
      </c>
    </row>
    <row r="31" spans="1:12" ht="18">
      <c r="A31" s="136" t="s">
        <v>76</v>
      </c>
      <c r="B31" s="139">
        <v>1345.3571499999998</v>
      </c>
      <c r="C31" s="139">
        <v>1340.94795</v>
      </c>
      <c r="D31" s="139">
        <v>1337.64105</v>
      </c>
      <c r="E31" s="180" t="s">
        <v>63</v>
      </c>
      <c r="F31" s="139">
        <v>1367.4031499999999</v>
      </c>
      <c r="G31" s="139">
        <v>1354.61647</v>
      </c>
      <c r="H31" s="139">
        <f t="shared" si="1"/>
        <v>1347.837325</v>
      </c>
      <c r="I31" s="139">
        <f t="shared" si="2"/>
        <v>-0.5004475547237375</v>
      </c>
      <c r="J31" s="143">
        <v>1358.9681586956522</v>
      </c>
      <c r="K31" s="143">
        <v>1422.9207291304344</v>
      </c>
      <c r="L31" s="143">
        <f>(K31/J31-1)*100</f>
        <v>4.705965333004158</v>
      </c>
    </row>
    <row r="32" spans="1:12" ht="18">
      <c r="A32" s="207" t="s">
        <v>80</v>
      </c>
      <c r="B32" s="208"/>
      <c r="C32" s="208"/>
      <c r="D32" s="208"/>
      <c r="E32" s="208"/>
      <c r="F32" s="208"/>
      <c r="G32" s="209"/>
      <c r="H32" s="209"/>
      <c r="I32" s="209"/>
      <c r="J32" s="209"/>
      <c r="K32" s="209"/>
      <c r="L32" s="209"/>
    </row>
    <row r="33" spans="1:12" ht="18">
      <c r="A33" s="192" t="s">
        <v>85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6:H31 H20:H25 H11:H12 H14:H16 H18 H10 H9 H13 H19 H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2019-12-01T19:57:19Z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