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<sst xmlns="http://schemas.openxmlformats.org/spreadsheetml/2006/main" count="173" uniqueCount="85">
  <si>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</si>
  <si>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</si>
  <si>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</si>
  <si>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</si>
  <si>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</si>
  <si>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</si>
  <si>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</si>
  <si>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</si>
  <si>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</si>
  <si>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</si>
  <si>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</si>
  <si>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</si>
  <si>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</si>
  <si>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</si>
  <si>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</si>
  <si>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</si>
  <si>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</si>
  <si>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</si>
  <si>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</si>
  <si>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</si>
  <si>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</si>
  <si>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</si>
  <si>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</si>
  <si>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</si>
  <si>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</si>
  <si>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</si>
  <si>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</si>
  <si>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</si>
  <si>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</si>
  <si>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</si>
  <si>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</si>
  <si>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</si>
  <si>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</si>
  <si>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</si>
  <si>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</si>
  <si>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</si>
  <si>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</si>
  <si>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</si>
  <si>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</si>
  <si>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</si>
  <si>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</si>
  <si>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</si>
  <si>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</si>
  <si>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</si>
  <si>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</si>
  <si>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</si>
  <si>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</si>
  <si>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</si>
  <si>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</si>
  <si>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</si>
  <si>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</si>
  <si>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</si>
  <si>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</si>
  <si>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</si>
  <si>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</si>
  <si>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</si>
  <si>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</si>
  <si>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</si>
  <si>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</si>
  <si>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</si>
  <si>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</si>
  <si>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</si>
  <si>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</si>
  <si>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</si>
  <si>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</si>
  <si>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</si>
  <si>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</si>
  <si>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</si>
  <si>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</si>
  <si>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</si>
  <si>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</si>
  <si>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</si>
  <si>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</si>
  <si>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</si>
  <si>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</si>
  <si>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</si>
  <si>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</si>
  <si>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</si>
  <si>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</si>
  <si>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</si>
  <si>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</si>
  <si>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</si>
  <si>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</t>
  </si>
  <si>
    <t>Enero 2020</t>
  </si>
  <si>
    <t>semana del 13 al 19 de enero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</si>
</sst>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13</v>
      </c>
      <c r="C4" s="45">
        <v>14</v>
      </c>
      <c r="D4" s="45">
        <v>15</v>
      </c>
      <c r="E4" s="45">
        <v>16</v>
      </c>
      <c r="F4" s="45">
        <v>17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218</v>
      </c>
      <c r="C6" s="95">
        <v>230</v>
      </c>
      <c r="D6" s="87">
        <v>230</v>
      </c>
      <c r="E6" s="87">
        <v>230</v>
      </c>
      <c r="F6" s="87">
        <v>230</v>
      </c>
      <c r="G6" s="87">
        <v>211</v>
      </c>
      <c r="H6" s="95">
        <f>AVERAGE(B6:F6)</f>
        <v>227.6</v>
      </c>
      <c r="I6" s="95">
        <f>(H6/G6-1)*100</f>
        <v>7.867298578199056</v>
      </c>
      <c r="J6" s="164">
        <v>227.94</v>
      </c>
      <c r="K6" s="153">
        <v>201.89</v>
      </c>
      <c r="L6" s="95">
        <f>(K6/J6-1)*100</f>
        <v>-11.428446082302369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254.3</v>
      </c>
      <c r="C10" s="95">
        <v>256.65684</v>
      </c>
      <c r="D10" s="95">
        <v>256.6</v>
      </c>
      <c r="E10" s="95">
        <v>257.3</v>
      </c>
      <c r="F10" s="176">
        <v>259.2</v>
      </c>
      <c r="G10" s="29">
        <v>253.85999999999999</v>
      </c>
      <c r="H10" s="95">
        <f aca="true" t="shared" si="0" ref="H10:H16">AVERAGE(B10:F10)</f>
        <v>256.811368</v>
      </c>
      <c r="I10" s="95">
        <f aca="true" t="shared" si="1" ref="I10:I16">(H10/G10-1)*100</f>
        <v>1.1625967068463083</v>
      </c>
      <c r="J10" s="164">
        <v>223.86</v>
      </c>
      <c r="K10" s="153">
        <v>243.45</v>
      </c>
      <c r="L10" s="95">
        <f>(K10/J10-1)*100</f>
        <v>8.751005092468489</v>
      </c>
      <c r="M10" s="4"/>
      <c r="N10" s="4"/>
      <c r="O10" s="4"/>
    </row>
    <row r="11" spans="1:15" ht="15">
      <c r="A11" s="34" t="s">
        <v>14</v>
      </c>
      <c r="B11" s="28">
        <v>245.3</v>
      </c>
      <c r="C11" s="28">
        <v>246.91968</v>
      </c>
      <c r="D11" s="28">
        <v>246.9</v>
      </c>
      <c r="E11" s="28">
        <v>242.4</v>
      </c>
      <c r="F11" s="177">
        <v>245.9</v>
      </c>
      <c r="G11" s="28">
        <v>244.1</v>
      </c>
      <c r="H11" s="28">
        <f t="shared" si="0"/>
        <v>245.483936</v>
      </c>
      <c r="I11" s="28">
        <f t="shared" si="1"/>
        <v>0.5669545268332632</v>
      </c>
      <c r="J11" s="168">
        <v>243.75</v>
      </c>
      <c r="K11" s="155">
        <v>233.66</v>
      </c>
      <c r="L11" s="28">
        <f>(K11/J11-1)*100</f>
        <v>-4.139487179487178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174" t="s">
        <v>62</v>
      </c>
      <c r="E12" s="174" t="s">
        <v>62</v>
      </c>
      <c r="F12" s="96"/>
      <c r="G12" s="96" t="s">
        <v>62</v>
      </c>
      <c r="H12" s="174" t="s">
        <v>62</v>
      </c>
      <c r="I12" s="174" t="s">
        <v>62</v>
      </c>
      <c r="J12" s="144"/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250.86965999999998</v>
      </c>
      <c r="C13" s="88">
        <v>252.43128</v>
      </c>
      <c r="D13" s="146">
        <v>252.24756</v>
      </c>
      <c r="E13" s="146">
        <v>247.93014</v>
      </c>
      <c r="F13" s="88">
        <v>251.42</v>
      </c>
      <c r="G13" s="122">
        <v>251.12686799999997</v>
      </c>
      <c r="H13" s="146">
        <f t="shared" si="0"/>
        <v>250.97972800000002</v>
      </c>
      <c r="I13" s="146">
        <f t="shared" si="1"/>
        <v>-0.05859189865735637</v>
      </c>
      <c r="J13" s="170">
        <v>249.101355</v>
      </c>
      <c r="K13" s="156">
        <v>241.65741428571428</v>
      </c>
      <c r="L13" s="88">
        <f>(K13/J13-1)*100</f>
        <v>-2.988318033952775</v>
      </c>
      <c r="M13" s="4"/>
      <c r="N13" s="4"/>
      <c r="O13" s="4"/>
    </row>
    <row r="14" spans="1:15" ht="15">
      <c r="A14" s="35" t="s">
        <v>15</v>
      </c>
      <c r="B14" s="147">
        <v>236.17206</v>
      </c>
      <c r="C14" s="149">
        <v>237.73368</v>
      </c>
      <c r="D14" s="147">
        <v>237.54996</v>
      </c>
      <c r="E14" s="147">
        <v>233.23254</v>
      </c>
      <c r="F14" s="89">
        <v>236.72</v>
      </c>
      <c r="G14" s="89">
        <v>236.429268</v>
      </c>
      <c r="H14" s="147">
        <f t="shared" si="0"/>
        <v>236.281648</v>
      </c>
      <c r="I14" s="147">
        <f t="shared" si="1"/>
        <v>-0.06243727828147971</v>
      </c>
      <c r="J14" s="169">
        <v>241.75255499999997</v>
      </c>
      <c r="K14" s="157">
        <v>226.95981428571434</v>
      </c>
      <c r="L14" s="89">
        <f>(K14/J14-1)*100</f>
        <v>-6.118959410495428</v>
      </c>
      <c r="M14" s="4"/>
      <c r="N14" s="4"/>
      <c r="O14" s="4"/>
    </row>
    <row r="15" spans="1:15" ht="15">
      <c r="A15" s="36" t="s">
        <v>42</v>
      </c>
      <c r="B15" s="146">
        <v>228.82326</v>
      </c>
      <c r="C15" s="88">
        <v>230.38487999999998</v>
      </c>
      <c r="D15" s="146">
        <v>230.20116</v>
      </c>
      <c r="E15" s="146">
        <v>225.88374</v>
      </c>
      <c r="F15" s="88">
        <v>229.37</v>
      </c>
      <c r="G15" s="88">
        <v>229.08046799999997</v>
      </c>
      <c r="H15" s="146">
        <f t="shared" si="0"/>
        <v>228.932608</v>
      </c>
      <c r="I15" s="146">
        <f t="shared" si="1"/>
        <v>-0.06454500520750583</v>
      </c>
      <c r="J15" s="170">
        <v>238.99675499999998</v>
      </c>
      <c r="K15" s="156">
        <v>219.6110142857142</v>
      </c>
      <c r="L15" s="88">
        <f>(K15/J15-1)*100</f>
        <v>-8.111298713777849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</v>
      </c>
      <c r="G16" s="87">
        <v>243.6127</v>
      </c>
      <c r="H16" s="95">
        <f t="shared" si="0"/>
        <v>243.61216</v>
      </c>
      <c r="I16" s="95">
        <f t="shared" si="1"/>
        <v>-0.00022166332050987947</v>
      </c>
      <c r="J16" s="164">
        <v>239.37</v>
      </c>
      <c r="K16" s="153">
        <v>243.61</v>
      </c>
      <c r="L16" s="87">
        <f>(K16/J16-1)*100</f>
        <v>1.7713163721435388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185</v>
      </c>
      <c r="C20" s="95">
        <v>185</v>
      </c>
      <c r="D20" s="95">
        <v>185</v>
      </c>
      <c r="E20" s="87">
        <v>184</v>
      </c>
      <c r="F20" s="87">
        <v>190</v>
      </c>
      <c r="G20" s="87">
        <v>178</v>
      </c>
      <c r="H20" s="95">
        <f>AVERAGE(B20:F20)</f>
        <v>185.8</v>
      </c>
      <c r="I20" s="95">
        <f>(H20/G20-1)*100</f>
        <v>4.38202247191013</v>
      </c>
      <c r="J20" s="172">
        <v>170.94</v>
      </c>
      <c r="K20" s="160">
        <v>172</v>
      </c>
      <c r="L20" s="95">
        <f>(K20/J20-1)*100</f>
        <v>0.6201006201006276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178.75</v>
      </c>
      <c r="C22" s="95">
        <v>178.55</v>
      </c>
      <c r="D22" s="95">
        <v>177.96</v>
      </c>
      <c r="E22" s="95">
        <v>173.24</v>
      </c>
      <c r="F22" s="87">
        <v>178.25</v>
      </c>
      <c r="G22" s="104">
        <v>175.932</v>
      </c>
      <c r="H22" s="95">
        <f>AVERAGE(B22:F22)</f>
        <v>177.35</v>
      </c>
      <c r="I22" s="95">
        <f>(H22/G22-1)*100</f>
        <v>0.8059932246549772</v>
      </c>
      <c r="J22" s="172">
        <v>171.74</v>
      </c>
      <c r="K22" s="160">
        <v>174.44</v>
      </c>
      <c r="L22" s="95">
        <f>(K22/J22-1)*100</f>
        <v>1.5721439385117053</v>
      </c>
      <c r="M22" s="4"/>
      <c r="N22" s="4"/>
      <c r="O22" s="4"/>
    </row>
    <row r="23" spans="1:15" ht="15">
      <c r="A23" s="73" t="s">
        <v>19</v>
      </c>
      <c r="B23" s="28">
        <v>177.75</v>
      </c>
      <c r="C23" s="28">
        <v>177.55</v>
      </c>
      <c r="D23" s="28">
        <v>176.96</v>
      </c>
      <c r="E23" s="28">
        <v>172.24</v>
      </c>
      <c r="F23" s="28">
        <v>177.25</v>
      </c>
      <c r="G23" s="105">
        <v>174.932</v>
      </c>
      <c r="H23" s="28">
        <f>AVERAGE(B23:F23)</f>
        <v>176.35</v>
      </c>
      <c r="I23" s="28">
        <f>(H23/G23-1)*100</f>
        <v>0.810600690554053</v>
      </c>
      <c r="J23" s="173">
        <v>170.79</v>
      </c>
      <c r="K23" s="161">
        <v>173.44</v>
      </c>
      <c r="L23" s="28">
        <f>(K23/J23-1)*100</f>
        <v>1.5516130921014115</v>
      </c>
      <c r="M23" s="4"/>
      <c r="N23" s="4"/>
      <c r="O23" s="4"/>
    </row>
    <row r="24" spans="1:15" ht="15">
      <c r="A24" s="70" t="s">
        <v>65</v>
      </c>
      <c r="B24" s="95">
        <v>285.93978729783595</v>
      </c>
      <c r="C24" s="95">
        <v>294.42759131554345</v>
      </c>
      <c r="D24" s="95">
        <v>294.53782253655265</v>
      </c>
      <c r="E24" s="87">
        <v>293.9866664315067</v>
      </c>
      <c r="F24" s="87">
        <v>297.95</v>
      </c>
      <c r="G24" s="106">
        <v>284.66110513412934</v>
      </c>
      <c r="H24" s="151">
        <f>AVERAGE(B24:F24)</f>
        <v>293.36837351628776</v>
      </c>
      <c r="I24" s="151">
        <f>(H24/G24-1)*100</f>
        <v>3.058819144981406</v>
      </c>
      <c r="J24" s="171">
        <v>232.50520291363162</v>
      </c>
      <c r="K24" s="162">
        <v>278.82199988409974</v>
      </c>
      <c r="L24" s="95">
        <f>(K24/J24-1)*100</f>
        <v>19.920757208892816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443</v>
      </c>
      <c r="C26" s="106">
        <v>443</v>
      </c>
      <c r="D26" s="106">
        <v>443</v>
      </c>
      <c r="E26" s="106">
        <v>450</v>
      </c>
      <c r="F26" s="106">
        <v>450</v>
      </c>
      <c r="G26" s="106">
        <v>444.2</v>
      </c>
      <c r="H26" s="106">
        <f>AVERAGE(B26:F26)</f>
        <v>445.8</v>
      </c>
      <c r="I26" s="95">
        <f aca="true" t="shared" si="2" ref="I26:I31">(H26/G26-1)*100</f>
        <v>0.36019810895993043</v>
      </c>
      <c r="J26" s="171">
        <v>403</v>
      </c>
      <c r="K26" s="162">
        <v>428.33</v>
      </c>
      <c r="L26" s="95">
        <f aca="true" t="shared" si="3" ref="L26:L31">(K26/J26-1)*100</f>
        <v>6.285359801488832</v>
      </c>
      <c r="M26" s="4"/>
      <c r="N26" s="4"/>
      <c r="O26" s="4"/>
    </row>
    <row r="27" spans="1:12" ht="15">
      <c r="A27" s="72" t="s">
        <v>21</v>
      </c>
      <c r="B27" s="90">
        <v>440</v>
      </c>
      <c r="C27" s="90">
        <v>440</v>
      </c>
      <c r="D27" s="90">
        <v>440</v>
      </c>
      <c r="E27" s="90">
        <v>447</v>
      </c>
      <c r="F27" s="90">
        <v>447</v>
      </c>
      <c r="G27" s="90">
        <v>441.2</v>
      </c>
      <c r="H27" s="90">
        <f>AVERAGE(B27:F27)</f>
        <v>442.8</v>
      </c>
      <c r="I27" s="28">
        <f t="shared" si="2"/>
        <v>0.3626473254759732</v>
      </c>
      <c r="J27" s="168">
        <v>400</v>
      </c>
      <c r="K27" s="155">
        <v>425.33</v>
      </c>
      <c r="L27" s="28">
        <f t="shared" si="3"/>
        <v>6.332499999999985</v>
      </c>
    </row>
    <row r="28" spans="1:12" ht="15">
      <c r="A28" s="70" t="s">
        <v>22</v>
      </c>
      <c r="B28" s="106">
        <v>438</v>
      </c>
      <c r="C28" s="106">
        <v>438</v>
      </c>
      <c r="D28" s="106">
        <v>438</v>
      </c>
      <c r="E28" s="106">
        <v>445</v>
      </c>
      <c r="F28" s="106">
        <v>445</v>
      </c>
      <c r="G28" s="106">
        <v>438.6</v>
      </c>
      <c r="H28" s="106">
        <f>AVERAGE(B28:F28)</f>
        <v>440.8</v>
      </c>
      <c r="I28" s="106">
        <f t="shared" si="2"/>
        <v>0.5015959872320952</v>
      </c>
      <c r="J28" s="171">
        <v>398.35</v>
      </c>
      <c r="K28" s="162">
        <v>424.57</v>
      </c>
      <c r="L28" s="106">
        <f t="shared" si="3"/>
        <v>6.582151374419465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355</v>
      </c>
      <c r="C30" s="106">
        <v>355</v>
      </c>
      <c r="D30" s="106">
        <v>355</v>
      </c>
      <c r="E30" s="106">
        <v>345</v>
      </c>
      <c r="F30" s="106">
        <v>345</v>
      </c>
      <c r="G30" s="106">
        <v>358</v>
      </c>
      <c r="H30" s="106">
        <f>AVERAGE(B30:F30)</f>
        <v>351</v>
      </c>
      <c r="I30" s="106">
        <f t="shared" si="2"/>
        <v>-1.9553072625698276</v>
      </c>
      <c r="J30" s="171">
        <v>394.23809523809524</v>
      </c>
      <c r="K30" s="162">
        <v>350.1136363636364</v>
      </c>
      <c r="L30" s="106">
        <f t="shared" si="3"/>
        <v>-11.192337678024355</v>
      </c>
    </row>
    <row r="31" spans="1:12" ht="15">
      <c r="A31" s="93" t="s">
        <v>67</v>
      </c>
      <c r="B31" s="83">
        <v>350</v>
      </c>
      <c r="C31" s="83">
        <v>350</v>
      </c>
      <c r="D31" s="83">
        <v>350</v>
      </c>
      <c r="E31" s="83">
        <v>350</v>
      </c>
      <c r="F31" s="83">
        <v>340</v>
      </c>
      <c r="G31" s="83">
        <v>354</v>
      </c>
      <c r="H31" s="123">
        <f>AVERAGE(B31:F31)</f>
        <v>348</v>
      </c>
      <c r="I31" s="83">
        <f t="shared" si="2"/>
        <v>-1.6949152542372836</v>
      </c>
      <c r="J31" s="175">
        <v>386.3809523809524</v>
      </c>
      <c r="K31" s="163">
        <v>344.3181818181818</v>
      </c>
      <c r="L31" s="83">
        <f t="shared" si="3"/>
        <v>-10.886346830394167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13</v>
      </c>
      <c r="C5" s="114">
        <v>14</v>
      </c>
      <c r="D5" s="114">
        <v>15</v>
      </c>
      <c r="E5" s="114">
        <v>16</v>
      </c>
      <c r="F5" s="114">
        <v>17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/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214.2603</v>
      </c>
      <c r="C8" s="112">
        <v>215.6382</v>
      </c>
      <c r="D8" s="28">
        <v>210.6434</v>
      </c>
      <c r="E8" s="28">
        <v>210.4712</v>
      </c>
      <c r="F8" s="28">
        <v>214.78</v>
      </c>
      <c r="G8" s="28">
        <v>206.26866</v>
      </c>
      <c r="H8" s="28">
        <f>AVERAGE(B8:F8)</f>
        <v>213.15862</v>
      </c>
      <c r="I8" s="28">
        <f>(H8/G8-1)*100</f>
        <v>3.3402844620215255</v>
      </c>
      <c r="J8" s="124">
        <v>193.55</v>
      </c>
      <c r="K8" s="125">
        <v>209.93</v>
      </c>
      <c r="L8" s="28">
        <f>(K8/J8-1)*100</f>
        <v>8.46292947558771</v>
      </c>
    </row>
    <row r="9" spans="1:12" ht="15" customHeight="1">
      <c r="A9" s="33" t="s">
        <v>25</v>
      </c>
      <c r="B9" s="87">
        <v>370</v>
      </c>
      <c r="C9" s="29">
        <v>370</v>
      </c>
      <c r="D9" s="87">
        <v>365</v>
      </c>
      <c r="E9" s="87">
        <v>362</v>
      </c>
      <c r="F9" s="87">
        <v>362</v>
      </c>
      <c r="G9" s="87">
        <v>374.8</v>
      </c>
      <c r="H9" s="87">
        <f>AVERAGE(B9:F9)</f>
        <v>365.8</v>
      </c>
      <c r="I9" s="87">
        <f>(H9/G9-1)*100</f>
        <v>-2.4012806830309485</v>
      </c>
      <c r="J9" s="126">
        <v>358.11</v>
      </c>
      <c r="K9" s="126">
        <v>363.05</v>
      </c>
      <c r="L9" s="87">
        <f>(K9/J9-1)*100</f>
        <v>1.3794644103767073</v>
      </c>
    </row>
    <row r="10" spans="1:12" ht="15" customHeight="1">
      <c r="A10" s="50" t="s">
        <v>26</v>
      </c>
      <c r="B10" s="112">
        <v>341.4436</v>
      </c>
      <c r="C10" s="112">
        <v>346.2203</v>
      </c>
      <c r="D10" s="28">
        <v>341.2599</v>
      </c>
      <c r="E10" s="28">
        <v>339.5146</v>
      </c>
      <c r="F10" s="28">
        <v>341.63</v>
      </c>
      <c r="G10" s="28">
        <v>343.53804</v>
      </c>
      <c r="H10" s="112">
        <f>AVERAGE(B10:F10)</f>
        <v>342.01368</v>
      </c>
      <c r="I10" s="28">
        <f>(H10/G10-1)*100</f>
        <v>-0.4437237867457089</v>
      </c>
      <c r="J10" s="125">
        <v>330.48</v>
      </c>
      <c r="K10" s="125">
        <v>334.95</v>
      </c>
      <c r="L10" s="28">
        <f>(K10/J10-1)*100</f>
        <v>1.352578068264343</v>
      </c>
    </row>
    <row r="11" spans="1:12" ht="15" customHeight="1">
      <c r="A11" s="33" t="s">
        <v>50</v>
      </c>
      <c r="B11" s="29">
        <v>358.5252046202096</v>
      </c>
      <c r="C11" s="29">
        <v>357.60728218465545</v>
      </c>
      <c r="D11" s="87">
        <v>364.3464277509763</v>
      </c>
      <c r="E11" s="87">
        <v>365.1706942846183</v>
      </c>
      <c r="F11" s="87">
        <v>368.808464959362</v>
      </c>
      <c r="G11" s="87">
        <v>361.29682218536396</v>
      </c>
      <c r="H11" s="87">
        <f>AVERAGE(B11:F11)</f>
        <v>362.89161475996434</v>
      </c>
      <c r="I11" s="87">
        <f>(H11/G11-1)*100</f>
        <v>0.44140786098090246</v>
      </c>
      <c r="J11" s="126">
        <v>351.91</v>
      </c>
      <c r="K11" s="126">
        <v>350.27595642028217</v>
      </c>
      <c r="L11" s="87">
        <f>(K11/J11-1)*100</f>
        <v>-0.4643356482390004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/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737.4454</v>
      </c>
      <c r="C14" s="28">
        <v>751.114</v>
      </c>
      <c r="D14" s="28">
        <v>734.1385</v>
      </c>
      <c r="E14" s="28">
        <v>728.186</v>
      </c>
      <c r="F14" s="28">
        <v>735.24</v>
      </c>
      <c r="G14" s="28">
        <v>754.81782</v>
      </c>
      <c r="H14" s="112">
        <f aca="true" t="shared" si="1" ref="H14:H31">AVERAGE(B14:F14)</f>
        <v>737.2247800000001</v>
      </c>
      <c r="I14" s="28">
        <f aca="true" t="shared" si="2" ref="I14:I31">(H14/G14-1)*100</f>
        <v>-2.3307663828074254</v>
      </c>
      <c r="J14" s="108">
        <v>621.54</v>
      </c>
      <c r="K14" s="108">
        <v>723.16</v>
      </c>
      <c r="L14" s="28">
        <f t="shared" si="0"/>
        <v>16.349712005663353</v>
      </c>
    </row>
    <row r="15" spans="1:12" ht="15" customHeight="1">
      <c r="A15" s="116" t="s">
        <v>29</v>
      </c>
      <c r="B15" s="87">
        <v>741.6342</v>
      </c>
      <c r="C15" s="87">
        <v>751.114</v>
      </c>
      <c r="D15" s="87">
        <v>734.1385</v>
      </c>
      <c r="E15" s="87">
        <v>728.186</v>
      </c>
      <c r="F15" s="87">
        <v>735.24</v>
      </c>
      <c r="G15" s="87">
        <v>755.69966</v>
      </c>
      <c r="H15" s="29">
        <f t="shared" si="1"/>
        <v>738.0625400000001</v>
      </c>
      <c r="I15" s="87">
        <f t="shared" si="2"/>
        <v>-2.333879573268549</v>
      </c>
      <c r="J15" s="109">
        <v>621.99</v>
      </c>
      <c r="K15" s="109">
        <v>718.72</v>
      </c>
      <c r="L15" s="87">
        <f t="shared" si="0"/>
        <v>15.551696972620132</v>
      </c>
    </row>
    <row r="16" spans="1:12" ht="15" customHeight="1">
      <c r="A16" s="115" t="s">
        <v>30</v>
      </c>
      <c r="B16" s="28">
        <v>906.7646</v>
      </c>
      <c r="C16" s="28">
        <v>896.7361</v>
      </c>
      <c r="D16" s="28">
        <v>890.472</v>
      </c>
      <c r="E16" s="28">
        <v>887.2768</v>
      </c>
      <c r="F16" s="28">
        <v>874.07</v>
      </c>
      <c r="G16" s="28">
        <v>903.4525799999999</v>
      </c>
      <c r="H16" s="112">
        <f t="shared" si="1"/>
        <v>891.0639000000001</v>
      </c>
      <c r="I16" s="28">
        <f t="shared" si="2"/>
        <v>-1.37125957402211</v>
      </c>
      <c r="J16" s="108">
        <v>726.93</v>
      </c>
      <c r="K16" s="108">
        <v>833.19</v>
      </c>
      <c r="L16" s="28">
        <f t="shared" si="0"/>
        <v>14.617638562172441</v>
      </c>
    </row>
    <row r="17" spans="1:12" ht="15" customHeight="1">
      <c r="A17" s="116" t="s">
        <v>31</v>
      </c>
      <c r="B17" s="87">
        <v>822</v>
      </c>
      <c r="C17" s="87">
        <v>822</v>
      </c>
      <c r="D17" s="87">
        <v>810</v>
      </c>
      <c r="E17" s="87">
        <v>800</v>
      </c>
      <c r="F17" s="87">
        <v>806</v>
      </c>
      <c r="G17" s="87">
        <v>824</v>
      </c>
      <c r="H17" s="87">
        <f>AVERAGE(B17:F17)</f>
        <v>812</v>
      </c>
      <c r="I17" s="87">
        <f>(H17/G17-1)*100</f>
        <v>-1.4563106796116498</v>
      </c>
      <c r="J17" s="109">
        <v>623.33</v>
      </c>
      <c r="K17" s="109">
        <v>761.11</v>
      </c>
      <c r="L17" s="87">
        <f t="shared" si="0"/>
        <v>22.103861517976032</v>
      </c>
    </row>
    <row r="18" spans="1:12" ht="15" customHeight="1">
      <c r="A18" s="115" t="s">
        <v>32</v>
      </c>
      <c r="B18" s="28">
        <v>855</v>
      </c>
      <c r="C18" s="28">
        <v>842.5</v>
      </c>
      <c r="D18" s="28">
        <v>837.5</v>
      </c>
      <c r="E18" s="28">
        <v>830</v>
      </c>
      <c r="F18" s="28">
        <v>820</v>
      </c>
      <c r="G18" s="28">
        <v>847.5</v>
      </c>
      <c r="H18" s="112">
        <f t="shared" si="1"/>
        <v>837</v>
      </c>
      <c r="I18" s="28">
        <f t="shared" si="2"/>
        <v>-1.2389380530973493</v>
      </c>
      <c r="J18" s="108">
        <v>679.08</v>
      </c>
      <c r="K18" s="108">
        <v>802.92</v>
      </c>
      <c r="L18" s="28">
        <f t="shared" si="0"/>
        <v>18.236437533133042</v>
      </c>
    </row>
    <row r="19" spans="1:12" ht="15" customHeight="1">
      <c r="A19" s="116" t="s">
        <v>33</v>
      </c>
      <c r="B19" s="87">
        <v>800</v>
      </c>
      <c r="C19" s="87">
        <v>800</v>
      </c>
      <c r="D19" s="87">
        <v>800</v>
      </c>
      <c r="E19" s="87">
        <v>800</v>
      </c>
      <c r="F19" s="87">
        <v>795</v>
      </c>
      <c r="G19" s="87">
        <v>795</v>
      </c>
      <c r="H19" s="87">
        <f>AVERAGE(B19:F19)</f>
        <v>799</v>
      </c>
      <c r="I19" s="87">
        <f>(H19/G19-1)*100</f>
        <v>0.5031446540880502</v>
      </c>
      <c r="J19" s="109">
        <v>617.5</v>
      </c>
      <c r="K19" s="109">
        <v>737.37</v>
      </c>
      <c r="L19" s="87">
        <f t="shared" si="0"/>
        <v>19.412145748987864</v>
      </c>
    </row>
    <row r="20" spans="1:12" ht="15" customHeight="1">
      <c r="A20" s="115" t="s">
        <v>34</v>
      </c>
      <c r="B20" s="28">
        <v>962.3943</v>
      </c>
      <c r="C20" s="28">
        <v>969.1434</v>
      </c>
      <c r="D20" s="28">
        <v>940.561</v>
      </c>
      <c r="E20" s="28">
        <v>931.9196</v>
      </c>
      <c r="F20" s="28">
        <v>930.85</v>
      </c>
      <c r="G20" s="28">
        <v>975.1636000000001</v>
      </c>
      <c r="H20" s="112">
        <f t="shared" si="1"/>
        <v>946.97366</v>
      </c>
      <c r="I20" s="28">
        <f t="shared" si="2"/>
        <v>-2.8907908375579328</v>
      </c>
      <c r="J20" s="108">
        <v>826.07</v>
      </c>
      <c r="K20" s="108">
        <v>930.92</v>
      </c>
      <c r="L20" s="28">
        <f t="shared" si="0"/>
        <v>12.692628953962725</v>
      </c>
    </row>
    <row r="21" spans="1:12" ht="15" customHeight="1">
      <c r="A21" s="116" t="s">
        <v>35</v>
      </c>
      <c r="B21" s="87">
        <v>683.4322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683.4322</v>
      </c>
      <c r="H21" s="29">
        <f t="shared" si="1"/>
        <v>824.52788</v>
      </c>
      <c r="I21" s="87">
        <f t="shared" si="2"/>
        <v>20.64516129032259</v>
      </c>
      <c r="J21" s="109">
        <v>661.39</v>
      </c>
      <c r="K21" s="109">
        <v>670.83</v>
      </c>
      <c r="L21" s="87">
        <f t="shared" si="0"/>
        <v>1.4272970561998388</v>
      </c>
    </row>
    <row r="22" spans="1:12" ht="15" customHeight="1">
      <c r="A22" s="115" t="s">
        <v>36</v>
      </c>
      <c r="B22" s="28">
        <v>925.9404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925.9403999999998</v>
      </c>
      <c r="H22" s="112">
        <f t="shared" si="1"/>
        <v>1031.7621599999998</v>
      </c>
      <c r="I22" s="28">
        <f t="shared" si="2"/>
        <v>11.428571428571432</v>
      </c>
      <c r="J22" s="108">
        <v>903.89</v>
      </c>
      <c r="K22" s="128">
        <v>913.34</v>
      </c>
      <c r="L22" s="28">
        <f t="shared" si="0"/>
        <v>1.0454811979333734</v>
      </c>
    </row>
    <row r="23" spans="1:12" ht="15" customHeight="1">
      <c r="A23" s="117" t="s">
        <v>37</v>
      </c>
      <c r="B23" s="87"/>
      <c r="C23" s="87"/>
      <c r="D23" s="87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310.19</v>
      </c>
      <c r="C24" s="28">
        <v>311.9537</v>
      </c>
      <c r="D24" s="28">
        <v>315.4811</v>
      </c>
      <c r="E24" s="112">
        <v>319.229</v>
      </c>
      <c r="F24" s="28">
        <v>317.02</v>
      </c>
      <c r="G24" s="28">
        <v>300.622</v>
      </c>
      <c r="H24" s="112">
        <f t="shared" si="1"/>
        <v>314.77476</v>
      </c>
      <c r="I24" s="28">
        <f t="shared" si="2"/>
        <v>4.707825774560748</v>
      </c>
      <c r="J24" s="110">
        <v>279.95</v>
      </c>
      <c r="K24" s="28">
        <v>295.05</v>
      </c>
      <c r="L24" s="112">
        <f>(K24/J24-1)*100</f>
        <v>5.393820325058063</v>
      </c>
    </row>
    <row r="25" spans="1:12" ht="15" customHeight="1">
      <c r="A25" s="116" t="s">
        <v>39</v>
      </c>
      <c r="B25" s="87">
        <v>383.2</v>
      </c>
      <c r="C25" s="87">
        <v>389.8</v>
      </c>
      <c r="D25" s="87">
        <v>393.4</v>
      </c>
      <c r="E25" s="29">
        <v>399</v>
      </c>
      <c r="F25" s="87">
        <v>398.8</v>
      </c>
      <c r="G25" s="87">
        <v>366.65999999999997</v>
      </c>
      <c r="H25" s="29">
        <f t="shared" si="1"/>
        <v>392.84000000000003</v>
      </c>
      <c r="I25" s="87">
        <f t="shared" si="2"/>
        <v>7.140129820542218</v>
      </c>
      <c r="J25" s="106">
        <v>341.05</v>
      </c>
      <c r="K25" s="106">
        <v>353.72</v>
      </c>
      <c r="L25" s="87">
        <f>(K25/J25-1)*100</f>
        <v>3.714997800908959</v>
      </c>
    </row>
    <row r="26" spans="1:12" ht="15" customHeight="1">
      <c r="A26" s="115" t="s">
        <v>40</v>
      </c>
      <c r="B26" s="28">
        <v>312.1742</v>
      </c>
      <c r="C26" s="28">
        <v>315.7016</v>
      </c>
      <c r="D26" s="28">
        <v>320.1108</v>
      </c>
      <c r="E26" s="112">
        <v>318.1267</v>
      </c>
      <c r="F26" s="28">
        <v>318.57</v>
      </c>
      <c r="G26" s="28">
        <v>302.34158</v>
      </c>
      <c r="H26" s="28">
        <f t="shared" si="1"/>
        <v>316.93665999999996</v>
      </c>
      <c r="I26" s="28">
        <f t="shared" si="2"/>
        <v>4.8273479287896714</v>
      </c>
      <c r="J26" s="111">
        <v>276.76</v>
      </c>
      <c r="K26" s="127">
        <v>294.27</v>
      </c>
      <c r="L26" s="112">
        <f>(K26/J26-1)*100</f>
        <v>6.326781326781328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/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2789.9213</v>
      </c>
      <c r="C29" s="87">
        <v>2796.5350999999996</v>
      </c>
      <c r="D29" s="137">
        <v>2791.0236</v>
      </c>
      <c r="E29" s="106">
        <v>2780.55175</v>
      </c>
      <c r="F29" s="137">
        <v>2785.5121</v>
      </c>
      <c r="G29" s="137">
        <v>2796.75556</v>
      </c>
      <c r="H29" s="87">
        <f t="shared" si="1"/>
        <v>2788.70877</v>
      </c>
      <c r="I29" s="87">
        <f t="shared" si="2"/>
        <v>-0.2877187450733065</v>
      </c>
      <c r="J29" s="141">
        <v>2641.7225765</v>
      </c>
      <c r="K29" s="141">
        <v>2683.365633333333</v>
      </c>
      <c r="L29" s="141">
        <f>(K29/J29-1)*100</f>
        <v>1.5763599555751018</v>
      </c>
    </row>
    <row r="30" spans="1:12" ht="15" customHeight="1">
      <c r="A30" s="132" t="s">
        <v>75</v>
      </c>
      <c r="B30" s="28">
        <v>3219.26715</v>
      </c>
      <c r="C30" s="28">
        <v>3216.5114</v>
      </c>
      <c r="D30" s="138">
        <v>3206.03955</v>
      </c>
      <c r="E30" s="138">
        <v>3206.03955</v>
      </c>
      <c r="F30" s="138">
        <v>3204.3860999999997</v>
      </c>
      <c r="G30" s="138">
        <v>3239.32901</v>
      </c>
      <c r="H30" s="28">
        <f t="shared" si="1"/>
        <v>3210.44875</v>
      </c>
      <c r="I30" s="28">
        <f t="shared" si="2"/>
        <v>-0.8915506856773336</v>
      </c>
      <c r="J30" s="142">
        <v>3233.4317050000004</v>
      </c>
      <c r="K30" s="142">
        <v>3164.624564285715</v>
      </c>
      <c r="L30" s="142">
        <f>(K30/J30-1)*100</f>
        <v>-2.127991155894393</v>
      </c>
    </row>
    <row r="31" spans="1:12" ht="18">
      <c r="A31" s="136" t="s">
        <v>76</v>
      </c>
      <c r="B31" s="139">
        <v>1452.8314</v>
      </c>
      <c r="C31" s="139">
        <v>1491.9630499999998</v>
      </c>
      <c r="D31" s="139">
        <v>1496.37225</v>
      </c>
      <c r="E31" s="139">
        <v>1474.3262499999998</v>
      </c>
      <c r="F31" s="139">
        <v>1491.9630499999998</v>
      </c>
      <c r="G31" s="139">
        <v>1504.19858</v>
      </c>
      <c r="H31" s="139">
        <f t="shared" si="1"/>
        <v>1481.4912</v>
      </c>
      <c r="I31" s="139">
        <f t="shared" si="2"/>
        <v>-1.5095998827495238</v>
      </c>
      <c r="J31" s="143">
        <v>1288.2855675000003</v>
      </c>
      <c r="K31" s="143">
        <v>1456.7419404761906</v>
      </c>
      <c r="L31" s="143">
        <f>(K31/J31-1)*100</f>
        <v>13.076011811813636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2020-01-22T13:10:12Z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