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7380" activeTab="0"/>
  </bookViews>
  <sheets>
    <sheet name="Portada Ficha Regional" sheetId="1" r:id="rId1"/>
    <sheet name="Economía regional" sheetId="2" r:id="rId2"/>
    <sheet name="Antecedentes sociales" sheetId="3" r:id="rId3"/>
    <sheet name="Antecedentes ambientales" sheetId="4" r:id="rId4"/>
    <sheet name="Aspectos GyD - Perfil productor" sheetId="5" r:id="rId5"/>
    <sheet name="Cultivos Información Censal" sheetId="6" r:id="rId6"/>
    <sheet name="Cultivos Información Anual" sheetId="7" r:id="rId7"/>
    <sheet name="Ganadería y Riego" sheetId="8" r:id="rId8"/>
    <sheet name="Exportaciones" sheetId="9" r:id="rId9"/>
    <sheet name="Div. Político-Administrativa" sheetId="10" r:id="rId10"/>
    <sheet name="Autoridades" sheetId="11" r:id="rId11"/>
  </sheets>
  <externalReferences>
    <externalReference r:id="rId14"/>
    <externalReference r:id="rId15"/>
    <externalReference r:id="rId16"/>
  </externalReferences>
  <definedNames>
    <definedName name="_Order1" hidden="1">255</definedName>
    <definedName name="_Sort" localSheetId="8" hidden="1">'[1]Página 7'!#REF!</definedName>
    <definedName name="_Sort" hidden="1">'[1]Página 7'!#REF!</definedName>
    <definedName name="_xlfn.IFERROR" hidden="1">#NAME?</definedName>
    <definedName name="_xlnm.Print_Area" localSheetId="3">'Antecedentes ambientales'!$A$1:$H$16</definedName>
    <definedName name="_xlnm.Print_Area" localSheetId="2">'Antecedentes sociales'!$A$1:$K$28</definedName>
    <definedName name="_xlnm.Print_Area" localSheetId="4">'Aspectos GyD - Perfil productor'!$A$1:$I$40</definedName>
    <definedName name="_xlnm.Print_Area" localSheetId="10">'Autoridades'!$A$1:$F$22</definedName>
    <definedName name="_xlnm.Print_Area" localSheetId="6">'Cultivos Información Anual'!$A$1:$F$51</definedName>
    <definedName name="_xlnm.Print_Area" localSheetId="5">'Cultivos Información Censal'!$A$1:$F$70</definedName>
    <definedName name="_xlnm.Print_Area" localSheetId="9">'Div. Político-Administrativa'!$A$1:$E$16</definedName>
    <definedName name="_xlnm.Print_Area" localSheetId="1">'Economía regional'!$A$1:$K$127</definedName>
    <definedName name="_xlnm.Print_Area" localSheetId="8">'Exportaciones'!$B$1:$O$47</definedName>
    <definedName name="_xlnm.Print_Area" localSheetId="7">'Ganadería y Riego'!$A$1:$H$49</definedName>
    <definedName name="_xlnm.Print_Area" localSheetId="0">'Portada Ficha Regional'!$A$1:$H$85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8">OFFSET(#REF!,0,0,COUNTA(#REF!),COUNTA(#REF!))</definedName>
    <definedName name="rangotd">OFFSET(#REF!,0,0,COUNTA(#REF!),COUNTA(#REF!))</definedName>
    <definedName name="sin_transacciones" localSheetId="8">#REF!</definedName>
    <definedName name="sin_transacciones">#REF!</definedName>
  </definedNames>
  <calcPr fullCalcOnLoad="1"/>
</workbook>
</file>

<file path=xl/sharedStrings.xml><?xml version="1.0" encoding="utf-8"?>
<sst xmlns="http://schemas.openxmlformats.org/spreadsheetml/2006/main" count="581" uniqueCount="371">
  <si>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</si>
  <si>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</si>
  <si>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</si>
  <si>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</si>
  <si>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</si>
  <si>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</si>
  <si>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</si>
  <si>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</si>
  <si>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</si>
  <si>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</si>
  <si>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</si>
  <si>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</si>
  <si>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</si>
  <si>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</si>
  <si>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Región</t>
  </si>
  <si>
    <t>Rural</t>
  </si>
  <si>
    <t>Total regional</t>
  </si>
  <si>
    <t>Variación</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</si>
  <si>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</si>
  <si>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</si>
  <si>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</si>
  <si>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</si>
  <si>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</si>
  <si>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</si>
  <si>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</si>
  <si>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</si>
  <si>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</si>
  <si>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</si>
  <si>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</si>
  <si>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</si>
  <si>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</si>
  <si>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</si>
  <si>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</si>
  <si>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</si>
  <si>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</si>
  <si>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</si>
  <si>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</si>
  <si>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</si>
  <si>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</si>
  <si>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</si>
  <si>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</si>
  <si>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</si>
  <si>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</si>
  <si>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</si>
  <si>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</si>
  <si>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Comuna</t>
  </si>
  <si>
    <t>PS</t>
  </si>
  <si>
    <t>Ovinos</t>
  </si>
  <si>
    <t>Conejos</t>
  </si>
  <si>
    <t>Caprinos</t>
  </si>
  <si>
    <t>Cerdos</t>
  </si>
  <si>
    <t>Bovinos</t>
  </si>
  <si>
    <t>CULTIVOS</t>
  </si>
  <si>
    <t>GANADERÍA</t>
  </si>
  <si>
    <t>RIEGO</t>
  </si>
  <si>
    <t>Total Regado</t>
  </si>
  <si>
    <t>ECONOMÍA REGIONAL</t>
  </si>
  <si>
    <t>Otro tradicional</t>
  </si>
  <si>
    <t>Micro aspersión y microjet</t>
  </si>
  <si>
    <t>PERFIL DE PRODUCTORES</t>
  </si>
  <si>
    <t>ASPECTOS GEOGRÁFICOS Y DEMOGRÁFICOS</t>
  </si>
  <si>
    <t>AUTORIDADES</t>
  </si>
  <si>
    <t>M</t>
  </si>
  <si>
    <t>Superficie regional hortícola por especie</t>
  </si>
  <si>
    <t>Región/País</t>
  </si>
  <si>
    <t>DIVISIÓN POLÍTICO-ADMINISTRATIVA</t>
  </si>
  <si>
    <t>Comunas</t>
  </si>
  <si>
    <t>Cultivo/Región</t>
  </si>
  <si>
    <t>Especie/Región</t>
  </si>
  <si>
    <t>País</t>
  </si>
  <si>
    <t>Cereales</t>
  </si>
  <si>
    <t>Tomate consumo fresco</t>
  </si>
  <si>
    <t>Información anual</t>
  </si>
  <si>
    <t>Lechuga</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</si>
  <si>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</si>
  <si>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</si>
  <si>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</si>
  <si>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</si>
  <si>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</si>
  <si>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</si>
  <si>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</si>
  <si>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</si>
  <si>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</si>
  <si>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</si>
  <si>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</si>
  <si>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</si>
  <si>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</si>
  <si>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</si>
  <si>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</si>
  <si>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</si>
  <si>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</si>
  <si>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</si>
  <si>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</si>
  <si>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</si>
  <si>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</si>
  <si>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</si>
  <si>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</si>
  <si>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11</t>
  </si>
  <si>
    <t>Superficie regional frutícola por especie</t>
  </si>
  <si>
    <t>de Arica y Parinacota</t>
  </si>
  <si>
    <t xml:space="preserve">Región/País </t>
  </si>
  <si>
    <t>Olivos</t>
  </si>
  <si>
    <t>Pimiento</t>
  </si>
  <si>
    <t>Zapallo Italiano</t>
  </si>
  <si>
    <t>Poroto Verde</t>
  </si>
  <si>
    <t>Jabalíes</t>
  </si>
  <si>
    <t>Parinacota</t>
  </si>
  <si>
    <t>Arica</t>
  </si>
  <si>
    <t>Camarones</t>
  </si>
  <si>
    <t>Provincia: Arica</t>
  </si>
  <si>
    <t>Provincia: Parinacota</t>
  </si>
  <si>
    <t>Putre</t>
  </si>
  <si>
    <t>General Lagos</t>
  </si>
  <si>
    <t>9</t>
  </si>
  <si>
    <t>10</t>
  </si>
  <si>
    <t>Arica y Parinacota</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</si>
  <si>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</si>
  <si>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</si>
  <si>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</si>
  <si>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</si>
  <si>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</si>
  <si>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</si>
  <si>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</si>
  <si>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</si>
  <si>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</si>
  <si>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</si>
  <si>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</si>
  <si>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</si>
  <si>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</si>
  <si>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</si>
  <si>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</si>
  <si>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</si>
  <si>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</si>
  <si>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Actualización Febrero de 2015</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</si>
  <si>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</si>
  <si>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</si>
  <si>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</si>
  <si>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</si>
  <si>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</si>
  <si>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</si>
  <si>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</si>
  <si>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</si>
  <si>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</si>
  <si>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</si>
  <si>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</si>
  <si>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3-4</t>
  </si>
  <si>
    <t>12</t>
  </si>
  <si>
    <t>Región del Arica y Parinacota</t>
  </si>
  <si>
    <t>Huertos caseros</t>
  </si>
  <si>
    <t>Alpacas</t>
  </si>
  <si>
    <t>La Región de Arica y Parinacota abarca el 0,2% de la superficie nacional dedicada a rubros silvoagropecuarios (6.693,4 hectáreas). La tabla de superficie regional por rubros revela que el grupo de hortalizas es donde la región tiene mayor representatividad relativa, tanto a nivel regional como a nivel país.</t>
  </si>
  <si>
    <t>Rubro</t>
  </si>
  <si>
    <r>
      <rPr>
        <b/>
        <sz val="12"/>
        <color indexed="8"/>
        <rFont val="Calibri"/>
        <family val="2"/>
      </rPr>
      <t xml:space="preserve">Hortalizas: </t>
    </r>
    <r>
      <rPr>
        <sz val="12"/>
        <color indexed="8"/>
        <rFont val="Calibri"/>
        <family val="2"/>
      </rPr>
      <t>Cerca del 60% de la superficie hortícola de la Región de Arica y Parinacota está dedicada al cultivo de maíz choclero y tomate de consumo fresco. Como se observa en la tabla de superficie hortícola regional por especie, el área de estas especies en la región tiene cierta importancia a nivel nacional, en especial la que se refiere a tomate. Por otra parte, si bien la superficie hortícola regional es sólo 3,2% de la superficie hortícola nacional, en choclo y tomate dicha incidencia es 3 a 4 veces mayor, por lo que su oferta se considera estratégica, tanto para el mercado interno como para el externo. Dentro de la región el choclo, el tomate y el olivo se cultivan en un 94% en la comuna de Arica, perteneciente a la provincia del mismo nombre.</t>
    </r>
  </si>
  <si>
    <r>
      <rPr>
        <b/>
        <sz val="12"/>
        <rFont val="Calibri"/>
        <family val="2"/>
      </rPr>
      <t xml:space="preserve">Frutales: </t>
    </r>
    <r>
      <rPr>
        <sz val="12"/>
        <rFont val="Calibri"/>
        <family val="2"/>
      </rPr>
      <t>el 26,5% de la superficie regional dedicada a rubros agrícolas está ocupada con frutales. El olivo es la principal especie de la Región de Arica y Parinacota. Como se observa en la tabla referente a superficie frutal regional, los olivos explican cerca del 83% de la superficie de frutales de la región y representan el 9,8% del total de superficie en olivos del país.</t>
    </r>
  </si>
  <si>
    <r>
      <rPr>
        <b/>
        <sz val="12"/>
        <rFont val="Calibri"/>
        <family val="2"/>
      </rPr>
      <t xml:space="preserve">Plantas forrajeras: </t>
    </r>
    <r>
      <rPr>
        <sz val="12"/>
        <rFont val="Calibri"/>
        <family val="2"/>
      </rPr>
      <t>el 23,4% de la superficie de cultivo de la región está ocupada con plantas forrajeras casi en su totalidad por alfalfa. La magnitud del cultivo de este grupo está asociado a que en la región habita el 46% de la población ganadera camélida del país (alpacas y llamas). El 49% de la superficie destinada a plantas forrajeras se localiza en la comuna de Putre (Provincia de Parinacota), y otro 33% de dicha superficie se ubica en la comuna de Camarones, en la Provincia de Arica.</t>
    </r>
  </si>
  <si>
    <t>Superficie regional por rubro silvoagropecuario</t>
  </si>
  <si>
    <t>La región es muy importante a nivel de ganado de alpacas, ya que abarca el 66% de la masa del país. En relación a las demás especies, la región no es muy representativa, dado su bajo porcentaje de participación. Las existencias de ganado de la región de Arica y Parinacota y su importancia respecto del país se muestra a continuación:</t>
  </si>
  <si>
    <t>Si bien en la región de Arica y Parinacota predomina la existencia de explotaciones con un tamaño inferior a 20 ha, que concentra el 88,7% del total de las explotaciones, esto equivale únicamente al 1,25% del total de la superficie explotada. Caso contrario ocurre en explotaciones con más de 100 ha, donde el número de explotaciones representa el 6,9% del total de estas, pero inversamente explica el 97,95% de la superficie explotada. Por su parte, explotaciones que cuentan con un tamaño entre las 20 y 50 ha representan el 3,2% del total de estas y el 0,41% de la superficie. Finalmente, las explotaciones con tamaño entre 50 a 100 ha son las de menor incidencia relativa en relación a los otros, ya que explican el 1,2% del total de las explotaciones y el 0,39% de la superficie.</t>
  </si>
  <si>
    <t>Liliana Yáñez Barrios</t>
  </si>
  <si>
    <t>ILB</t>
  </si>
  <si>
    <t>% Participación nacional</t>
  </si>
  <si>
    <t>Fuente: elaborado por Odepa a partir de información del catastro frutícola para la Región de Arica y Parinacota; Odepa - Ciren.</t>
  </si>
  <si>
    <t>Olivo</t>
  </si>
  <si>
    <t>Mango</t>
  </si>
  <si>
    <t>Naranjo</t>
  </si>
  <si>
    <t>Mandarino</t>
  </si>
  <si>
    <t>Guayabo</t>
  </si>
  <si>
    <t>Lima</t>
  </si>
  <si>
    <t>Palto</t>
  </si>
  <si>
    <t>Pecana</t>
  </si>
  <si>
    <t>Limonero</t>
  </si>
  <si>
    <t>Granado</t>
  </si>
  <si>
    <t>Papayo</t>
  </si>
  <si>
    <t>Tangelo</t>
  </si>
  <si>
    <t>Membrillo</t>
  </si>
  <si>
    <t>Chirimoyo</t>
  </si>
  <si>
    <t>Tuna</t>
  </si>
  <si>
    <t>Peral</t>
  </si>
  <si>
    <t>Higuera</t>
  </si>
  <si>
    <t>Pomelo</t>
  </si>
  <si>
    <t>Maracuyá</t>
  </si>
  <si>
    <t>Gerardo Espíndola Rojas</t>
  </si>
  <si>
    <t>PACTO ALTERNATIVA DEMOCRÁTICA - PL</t>
  </si>
  <si>
    <t xml:space="preserve">Maricel Gutiérrez Castro </t>
  </si>
  <si>
    <t>IND</t>
  </si>
  <si>
    <t xml:space="preserve">Alex Castillo Blas </t>
  </si>
  <si>
    <t>Superficie regional hortícola por especie (ha)</t>
  </si>
  <si>
    <t>Urbano</t>
  </si>
  <si>
    <t>Fuente: elaborado por Odepa a partir de información de la Subsecretaría de Desarrollo Regional y Administrativo (SUBDERE).</t>
  </si>
  <si>
    <t>La Región de Arica y Parinacota (XV), cuya capital corresponde a Arica, se ubica en el extremo norte del país, a una distancia aproximada de 2.000 kilómetros de la capital de Chile. Alcanza a los 16.873,3 kilómetros cuadrados, equivalentes al 2,2% del territorio nacional. Cifras del Censo 2017, indican que la población alcanza los 226.068 habitantes (112.581 hombres y 113.487 mujeres). Se caracteriza por su clima desértico, donde predomina la escasez de precipitaciones. En este sentido, presenta un paisaje de extrema aridez, vegetación exigua y escasa disponibilidad hídrica. Si bien cuenta con la presencia de algunos ríos del altiplano (Caquena, Lauca y Putani), que vierten sus aguas hacia Bolivia, su existencia depende de las lluvias de verano y el recurso nieve.</t>
  </si>
  <si>
    <t xml:space="preserve">Mujeres/Hombres (%) </t>
  </si>
  <si>
    <t>H</t>
  </si>
  <si>
    <t>Fuente: Elaborado por Odepa con información del INE</t>
  </si>
  <si>
    <t>José Miguel Insulza Salinas</t>
  </si>
  <si>
    <t xml:space="preserve">José Miguel Durana Semir
</t>
  </si>
  <si>
    <t>Iván Romero Menacho</t>
  </si>
  <si>
    <t>PL</t>
  </si>
  <si>
    <t>Mirtha Patricia Arancibia Cruz</t>
  </si>
  <si>
    <t>Cebolla temprana</t>
  </si>
  <si>
    <t>Actividad</t>
  </si>
  <si>
    <t>Fuente: Elaborado por Odepa con información del Banco Central de Chile.</t>
  </si>
  <si>
    <t>Directora y Representante Legal</t>
  </si>
  <si>
    <t>María Emilia Undurraga Marimón</t>
  </si>
  <si>
    <t xml:space="preserve">ANTECEDENTES SOCIALES REGIONALES </t>
  </si>
  <si>
    <t>Tarapacá</t>
  </si>
  <si>
    <t>Antofagasta</t>
  </si>
  <si>
    <t>Atacama</t>
  </si>
  <si>
    <t>Coquimbo</t>
  </si>
  <si>
    <t>Valparaíso</t>
  </si>
  <si>
    <t>O'Higgins</t>
  </si>
  <si>
    <t>Ñuble</t>
  </si>
  <si>
    <t>La Araucanía</t>
  </si>
  <si>
    <t>Los Ríos</t>
  </si>
  <si>
    <t>Los Lagos</t>
  </si>
  <si>
    <t>Aysén</t>
  </si>
  <si>
    <t>Magallanes</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</si>
  <si>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</si>
  <si>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</si>
  <si>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</si>
  <si>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</si>
  <si>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N° Ocupados agricultura, ganadería, silvicultura y pesca</t>
  </si>
  <si>
    <t>Total país ocupados</t>
  </si>
  <si>
    <t>Participación de la agricultura (A)/(B)</t>
  </si>
  <si>
    <t>Hombre</t>
  </si>
  <si>
    <t>Mujer</t>
  </si>
  <si>
    <t>Total (A)</t>
  </si>
  <si>
    <t>Total (B)</t>
  </si>
  <si>
    <t>Metropolitana</t>
  </si>
  <si>
    <t>Maule</t>
  </si>
  <si>
    <t>Biobío</t>
  </si>
  <si>
    <t>*Otras actividades :pesca, industria de productos alimenticios, bebidad y tabacos, industria de la madera y muebles</t>
  </si>
  <si>
    <t>Otras Actividades *</t>
  </si>
  <si>
    <t>Las series encadenadas no son aditivas, por lo que los agregados difieren de la suma de sus componentes.</t>
  </si>
  <si>
    <t>Cebolla de Guarda</t>
  </si>
  <si>
    <t>Pepino de ensalada</t>
  </si>
  <si>
    <t>Jorge Heiden Campbell</t>
  </si>
  <si>
    <t>Vid de mesa</t>
  </si>
  <si>
    <t>Arándano americano</t>
  </si>
  <si>
    <t>Mosqueta</t>
  </si>
  <si>
    <t>Superficie regional frutal por especie  (ha)</t>
  </si>
  <si>
    <t>Superficie 2016</t>
  </si>
  <si>
    <t>Superficie 2019</t>
  </si>
  <si>
    <t>Superficie nacional estimada</t>
  </si>
  <si>
    <t>PIB Regional 2013</t>
  </si>
  <si>
    <t>Participación regional 2013</t>
  </si>
  <si>
    <t>PIB Regional 2017</t>
  </si>
  <si>
    <t xml:space="preserve">Provincia </t>
  </si>
  <si>
    <t>Superficie bajo riego por provincia y por sistema de riego (ha)</t>
  </si>
  <si>
    <t>Superficie total bajo riego por provincia (ha)</t>
  </si>
  <si>
    <t xml:space="preserve">Curva de nivel </t>
  </si>
  <si>
    <t xml:space="preserve">Goteo </t>
  </si>
  <si>
    <t>Microaspersión</t>
  </si>
  <si>
    <t xml:space="preserve">Surco </t>
  </si>
  <si>
    <t xml:space="preserve">Tazas </t>
  </si>
  <si>
    <t>Total general</t>
  </si>
  <si>
    <t>Tendido</t>
  </si>
  <si>
    <t>Surco</t>
  </si>
  <si>
    <t>Aspersión tradicional</t>
  </si>
  <si>
    <t>Carrete o pivote</t>
  </si>
  <si>
    <t>Goteo o cinta</t>
  </si>
  <si>
    <t>Fuente: elaborado por Odepa a partir de información del catastro frutícola 2019; Odepa - Ciren.</t>
  </si>
  <si>
    <t>Superficie frutícola bajo riego por provincia y por sistema de riego (ha)</t>
  </si>
  <si>
    <t xml:space="preserve">ANTECEDENTES AMBIENTALES REGIONALES </t>
  </si>
  <si>
    <t>EMISIONES REGIONALES DE GASES DE EFECTO INVERNADERO (GEI)</t>
  </si>
  <si>
    <t xml:space="preserve">Arica y Parinacota </t>
  </si>
  <si>
    <t>Sector Silvoagropecuario</t>
  </si>
  <si>
    <r>
      <t>Agricultura        40,4  KtCO</t>
    </r>
    <r>
      <rPr>
        <vertAlign val="subscript"/>
        <sz val="11"/>
        <color indexed="8"/>
        <rFont val="Calibri"/>
        <family val="2"/>
      </rPr>
      <t>2</t>
    </r>
    <r>
      <rPr>
        <sz val="11"/>
        <color indexed="8"/>
        <rFont val="Calibri"/>
        <family val="2"/>
      </rPr>
      <t>eq</t>
    </r>
  </si>
  <si>
    <r>
      <t>UTCUTS                0,0 kTCO</t>
    </r>
    <r>
      <rPr>
        <vertAlign val="subscript"/>
        <sz val="11"/>
        <color indexed="8"/>
        <rFont val="Calibri"/>
        <family val="2"/>
      </rPr>
      <t>2</t>
    </r>
    <r>
      <rPr>
        <sz val="11"/>
        <color indexed="8"/>
        <rFont val="Calibri"/>
        <family val="2"/>
      </rPr>
      <t>eq</t>
    </r>
  </si>
  <si>
    <r>
      <t>Balance sector silvoagropecuario: 40,4 kTCO</t>
    </r>
    <r>
      <rPr>
        <vertAlign val="subscript"/>
        <sz val="11"/>
        <color indexed="8"/>
        <rFont val="Calibri"/>
        <family val="2"/>
      </rPr>
      <t>2</t>
    </r>
    <r>
      <rPr>
        <sz val="11"/>
        <color indexed="8"/>
        <rFont val="Calibri"/>
        <family val="2"/>
      </rPr>
      <t>eq</t>
    </r>
  </si>
  <si>
    <t>(UTCUTS: Uso de tierras, cambio de uso de tierras y silvicultura)            </t>
  </si>
  <si>
    <t>Emisiones regionales</t>
  </si>
  <si>
    <r>
      <t>Total emisiones de todos los sectores (Energía, Residuos, Agricultura, Procesos Industriales y Uso de productos) en la región corresponde a 700,2 kTCO</t>
    </r>
    <r>
      <rPr>
        <vertAlign val="subscript"/>
        <sz val="11"/>
        <color indexed="8"/>
        <rFont val="Calibri"/>
        <family val="2"/>
      </rPr>
      <t>2</t>
    </r>
    <r>
      <rPr>
        <sz val="11"/>
        <color indexed="8"/>
        <rFont val="Calibri"/>
        <family val="2"/>
      </rPr>
      <t>eq, en el cual la participación de agricultura en emisiones regionales: 6%</t>
    </r>
  </si>
  <si>
    <t>* Balance de emisiones totales de todos los sectores de la región (emisiones 700,2 kTCO2eq – absorciones 0,0 kTCO2eq)</t>
  </si>
  <si>
    <t>Fuente: Sistema Nacional de Inventario de Gases de Efecto Invernadero, 2018</t>
  </si>
  <si>
    <t>Antecedentes Ambientales Regionales</t>
  </si>
  <si>
    <r>
      <t>Total balance* en región 700,2 kTCO</t>
    </r>
    <r>
      <rPr>
        <b/>
        <vertAlign val="subscript"/>
        <sz val="11"/>
        <color indexed="8"/>
        <rFont val="Calibri"/>
        <family val="2"/>
      </rPr>
      <t>2</t>
    </r>
    <r>
      <rPr>
        <b/>
        <sz val="11"/>
        <color indexed="8"/>
        <rFont val="Calibri"/>
        <family val="2"/>
      </rPr>
      <t>eq  </t>
    </r>
  </si>
  <si>
    <t>7</t>
  </si>
  <si>
    <t>7-8</t>
  </si>
  <si>
    <t>13</t>
  </si>
  <si>
    <t>Roberto Erpel Seguel</t>
  </si>
  <si>
    <t>Mario Salgado Ibarra</t>
  </si>
  <si>
    <t>Vlado Mirosevic Verdugo</t>
  </si>
  <si>
    <t>Luis Rocafull López</t>
  </si>
  <si>
    <t>Nino Baltolu Rasera</t>
  </si>
  <si>
    <t xml:space="preserve">N° Ocupados por categoría </t>
  </si>
  <si>
    <t>Participación por categoría a nivel regional</t>
  </si>
  <si>
    <t>Empleador</t>
  </si>
  <si>
    <t>Cuenta propia</t>
  </si>
  <si>
    <t>Asalariado</t>
  </si>
  <si>
    <t>% Población en situación de pobreza (INE*)</t>
  </si>
  <si>
    <t>% Población en situación de pobreza (OCDE**)</t>
  </si>
  <si>
    <t xml:space="preserve">Ingresos </t>
  </si>
  <si>
    <t>Multidimensional</t>
  </si>
  <si>
    <t>Total Nacional</t>
  </si>
  <si>
    <t>Fuente: Casen 2017</t>
  </si>
  <si>
    <t xml:space="preserve">*Criterio INE (entidad rural): asentamiento humano con población menor o igual a 1.000 habitantes, o entre 1.001 y 2.000 habitantes donde más del 50% de la población que declara haber trabajado se dedica a actividades primarias. </t>
  </si>
  <si>
    <t>**Criterio OCDE (comuna rural): donde el 50% o más de la población vive en distritos censales de menos de 150 habitantes por km2, con un máximo de 50.000 habitantes.</t>
  </si>
  <si>
    <t>Fuente: INE, Series Trimestrales</t>
  </si>
  <si>
    <t>Betarraga</t>
  </si>
  <si>
    <t>Fuente: elaborado por Odepa con información del INE, encuesta de superficie hortícola 2019.</t>
  </si>
  <si>
    <t>2018</t>
  </si>
  <si>
    <t>Participación % Regional en el PIB SAP 2013</t>
  </si>
  <si>
    <t>Producto Interno Bruto (PIB)</t>
  </si>
  <si>
    <t>Tasa de variación 2018/2017 (%)</t>
  </si>
  <si>
    <t>PIB Silvoagropecuario (SAP)*</t>
  </si>
  <si>
    <t>Tasa de variación (%) PIB SAP 2018/2017</t>
  </si>
  <si>
    <t>Arica y Parinacota </t>
  </si>
  <si>
    <t>OHiggins</t>
  </si>
  <si>
    <t>Subtotal regionalizado</t>
  </si>
  <si>
    <t>Otros no regionalizables</t>
  </si>
  <si>
    <t>IVA y derechos de importación</t>
  </si>
  <si>
    <t>Producto Interno Bruto por Región, Volumen a Precios Año Anterior Encadenado, Referencia 2013</t>
  </si>
  <si>
    <t>(miles de millones de pesos encadenados)</t>
  </si>
  <si>
    <t xml:space="preserve">Total </t>
  </si>
  <si>
    <t>Notas</t>
  </si>
  <si>
    <t>(1)</t>
  </si>
  <si>
    <t>El promedio del índice 2013 se iguala al valor nominal de la serie de dicho año.</t>
  </si>
  <si>
    <t>(2)</t>
  </si>
  <si>
    <t>PIB Regional 2018</t>
  </si>
  <si>
    <t>Variación 2018/2017</t>
  </si>
  <si>
    <t>Pesca</t>
  </si>
  <si>
    <t>Minería</t>
  </si>
  <si>
    <t>Transporte, información y comunicaciones</t>
  </si>
  <si>
    <t>Servicios financieros y empresariales</t>
  </si>
  <si>
    <t>Servicios de vivienda e inmobiliarios</t>
  </si>
  <si>
    <t>Agropecuario-silvícola </t>
  </si>
  <si>
    <t>Industria manufacturera </t>
  </si>
  <si>
    <t>Electricidad, gas, agua y gestión de desechos</t>
  </si>
  <si>
    <t>Construcción </t>
  </si>
  <si>
    <t>Comercio, restaurantes y hoteles </t>
  </si>
  <si>
    <t>Servicios personales</t>
  </si>
  <si>
    <t>Administración pública </t>
  </si>
  <si>
    <t>Producto interno bruto </t>
  </si>
  <si>
    <t>Personal no remunerado</t>
  </si>
  <si>
    <t>Actualización julio de 2020</t>
  </si>
  <si>
    <t>Empleo regional trimestre movil Mar - May 2020</t>
  </si>
  <si>
    <t>Mes de febrero 2020</t>
  </si>
  <si>
    <t xml:space="preserve">Coquimbo </t>
  </si>
  <si>
    <t>O´Higgins</t>
  </si>
  <si>
    <t>Total Regiones por actividad</t>
  </si>
  <si>
    <t>Fuente: Superintendencia de Bancos e Instituciones Financieras Chile, información financiera, productos.</t>
  </si>
  <si>
    <t>ene-jun</t>
  </si>
  <si>
    <t>Semillas siembra</t>
  </si>
  <si>
    <t>Oleaginosas</t>
  </si>
  <si>
    <t>Fruta fresca</t>
  </si>
  <si>
    <t>Frutas procesadas</t>
  </si>
  <si>
    <t>19/20</t>
  </si>
  <si>
    <t>Kilo neto</t>
  </si>
  <si>
    <t/>
  </si>
  <si>
    <t>Litro</t>
  </si>
  <si>
    <t>Maíz ( híbridos) para siembra</t>
  </si>
  <si>
    <t>Semilla de pimiento (Capsicum annuum) para siembra (desde 2012)</t>
  </si>
  <si>
    <t>Las demás semillas y frutos oleaginosos, incluso quebrantadas (hasta 2006 y desde 2012)</t>
  </si>
  <si>
    <t>Las demás tortas y residuos sólidos de la extracción de grasas o aceites vegetales</t>
  </si>
  <si>
    <t>Semilla de tomate (Lycopersicum esculentum)  para siembra (desde 2012)</t>
  </si>
  <si>
    <t>Las demás semillas de melón incluso quebrantadas excepto para siembra (desde 2012)</t>
  </si>
  <si>
    <t>Las demás semillas de nabo (nabina) o de colza, para la siembra (desde 2007)</t>
  </si>
  <si>
    <t>Los demás arándanos azules o blueberry, frescos (desde 2012)</t>
  </si>
  <si>
    <t>Los demás aceites vegetales y sus fracciones, incluso refinados</t>
  </si>
  <si>
    <t>Los demás kiwis frescos (desde 2012)</t>
  </si>
  <si>
    <t>Los demás productos vegetales no expresados ni comprendidos en otra parte</t>
  </si>
  <si>
    <t>Frutillas (fresas), congeladas orgánicas, incluso con azúcar o edulcorante (desde 2012)</t>
  </si>
  <si>
    <t>Peras variedades asiáticas, frescas (desde 2012)</t>
  </si>
  <si>
    <t>Semilla de girasol, para la siembra (desde 2007)</t>
  </si>
  <si>
    <t>Mezclas de vino tinto con denominación de origen con capacidad inferior o igual a 2 lts (desde 2012)</t>
  </si>
  <si>
    <t>Vino Cabernet Sauvignon con denominación de origen con capacidad inferior o igual a 2 lts (desde 2012)</t>
  </si>
  <si>
    <t>Semilla de berenjena (Solanum melongena ) para siembra (desde 2012)</t>
  </si>
  <si>
    <t>Vino Carménère con denominación de origen con capacidad inferior o igual a 2 lts (desde 2012)</t>
  </si>
  <si>
    <t>Semilla de calabacín (zapallo) italiano (Cucurbita pepo var. medullosa ) para siembra (desde 2012)</t>
  </si>
  <si>
    <t>Maquis secos orgánicos (desde 2017)</t>
  </si>
  <si>
    <t>Ocupados por categoría trimestre movil Mar - May 2020</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</si>
</sst>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
    <numFmt numFmtId="186" formatCode="00000000"/>
    <numFmt numFmtId="187" formatCode="[$-340A]dddd\,\ dd&quot; de &quot;mmmm&quot; de &quot;yyyy"/>
    <numFmt numFmtId="188" formatCode="_-* #,##0.0_-;\-* #,##0.0_-;_-* &quot;-&quot;?_-;_-@_-"/>
    <numFmt numFmtId="189" formatCode="_-* #,##0_-;\-* #,##0_-;_-* &quot;-&quot;??_-;_-@_-"/>
    <numFmt numFmtId="190" formatCode="#,##0.000"/>
    <numFmt numFmtId="191" formatCode="_-* #,##0.0\ _€_-;\-* #,##0.0\ _€_-;_-* &quot;-&quot;?\ _€_-;_-@_-"/>
    <numFmt numFmtId="192" formatCode="_-* #,##0\ _€_-;\-* #,##0\ _€_-;_-* &quot;-&quot;??\ _€_-;_-@_-"/>
    <numFmt numFmtId="193" formatCode="_-* #,##0.0\ _€_-;\-* #,##0.0\ _€_-;_-* &quot;-&quot;??\ _€_-;_-@_-"/>
    <numFmt numFmtId="194" formatCode="[$-1340A]#,##0;\-#,##0"/>
    <numFmt numFmtId="195" formatCode="[$-10C0A]#,##0.0;\-#,##0.0"/>
    <numFmt numFmtId="196" formatCode="_(* #,##0_);_(* \(#,##0\);_(* &quot;-&quot;_);_(@_)"/>
    <numFmt numFmtId="197" formatCode="_ * #,##0.00_ ;_ * \-#,##0.00_ ;_ * &quot;-&quot;_ ;_ @_ "/>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121">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1"/>
      <color indexed="8"/>
      <name val="Calibri"/>
      <family val="2"/>
    </font>
    <font>
      <vertAlign val="subscript"/>
      <sz val="11"/>
      <color indexed="8"/>
      <name val="Calibri"/>
      <family val="2"/>
    </font>
    <font>
      <b/>
      <vertAlign val="sub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0"/>
      <color indexed="8"/>
      <name val="Calibri"/>
      <family val="2"/>
    </font>
    <font>
      <sz val="10"/>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0"/>
      <color indexed="30"/>
      <name val="Calibri"/>
      <family val="2"/>
    </font>
    <font>
      <sz val="24"/>
      <color indexed="55"/>
      <name val="Arial"/>
      <family val="2"/>
    </font>
    <font>
      <b/>
      <sz val="16"/>
      <name val="Calibri"/>
      <family val="2"/>
    </font>
    <font>
      <sz val="16"/>
      <name val="Calibri"/>
      <family val="2"/>
    </font>
    <font>
      <sz val="10"/>
      <color indexed="8"/>
      <name val="Arial"/>
      <family val="2"/>
    </font>
    <font>
      <b/>
      <u val="single"/>
      <sz val="11"/>
      <color indexed="8"/>
      <name val="Calibri"/>
      <family val="2"/>
    </font>
    <font>
      <b/>
      <sz val="11"/>
      <color indexed="8"/>
      <name val="Arial"/>
      <family val="2"/>
    </font>
    <font>
      <sz val="11"/>
      <color indexed="8"/>
      <name val="Arial"/>
      <family val="2"/>
    </font>
    <font>
      <b/>
      <sz val="11"/>
      <color indexed="8"/>
      <name val="Verdana"/>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0"/>
      <color rgb="FF0063AF"/>
      <name val="Calibri"/>
      <family val="2"/>
    </font>
    <font>
      <sz val="24"/>
      <color rgb="FF9D9D9C"/>
      <name val="Arial"/>
      <family val="2"/>
    </font>
    <font>
      <sz val="10"/>
      <color theme="1"/>
      <name val="Arial"/>
      <family val="2"/>
    </font>
    <font>
      <b/>
      <u val="single"/>
      <sz val="11"/>
      <color rgb="FF000000"/>
      <name val="Calibri"/>
      <family val="2"/>
    </font>
    <font>
      <b/>
      <sz val="11"/>
      <color rgb="FF000000"/>
      <name val="Calibri"/>
      <family val="2"/>
    </font>
    <font>
      <sz val="11"/>
      <color rgb="FF000000"/>
      <name val="Calibri"/>
      <family val="2"/>
    </font>
    <font>
      <b/>
      <sz val="11"/>
      <color theme="1"/>
      <name val="Arial"/>
      <family val="2"/>
    </font>
    <font>
      <sz val="11"/>
      <color theme="1"/>
      <name val="Arial"/>
      <family val="2"/>
    </font>
    <font>
      <b/>
      <sz val="11"/>
      <color theme="1"/>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style="thin"/>
      <right/>
      <top>
        <color indexed="63"/>
      </top>
      <bottom>
        <color indexed="63"/>
      </bottom>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79" fillId="0" borderId="8" applyNumberFormat="0" applyFill="0" applyAlignment="0" applyProtection="0"/>
    <xf numFmtId="0" fontId="90" fillId="0" borderId="9" applyNumberFormat="0" applyFill="0" applyAlignment="0" applyProtection="0"/>
  </cellStyleXfs>
  <cellXfs count="384">
    <xf numFmtId="0" fontId="0" fillId="0" borderId="0" xfId="0" applyFont="1" applyAlignment="1">
      <alignment/>
    </xf>
    <xf numFmtId="0" fontId="91" fillId="33" borderId="0" xfId="0" applyFont="1" applyFill="1" applyAlignment="1">
      <alignment vertical="center"/>
    </xf>
    <xf numFmtId="0" fontId="92" fillId="33" borderId="0" xfId="0" applyFont="1" applyFill="1" applyAlignment="1">
      <alignment vertical="center"/>
    </xf>
    <xf numFmtId="0" fontId="92" fillId="33" borderId="0" xfId="0" applyFont="1" applyFill="1" applyAlignment="1">
      <alignment horizontal="justify" vertical="center" wrapText="1"/>
    </xf>
    <xf numFmtId="0" fontId="91" fillId="33" borderId="10" xfId="0" applyFont="1" applyFill="1" applyBorder="1" applyAlignment="1">
      <alignment horizontal="center" vertical="center"/>
    </xf>
    <xf numFmtId="3" fontId="92" fillId="33" borderId="10" xfId="0" applyNumberFormat="1" applyFont="1" applyFill="1" applyBorder="1" applyAlignment="1">
      <alignment vertical="center"/>
    </xf>
    <xf numFmtId="180" fontId="92" fillId="33" borderId="10" xfId="62" applyNumberFormat="1" applyFont="1" applyFill="1" applyBorder="1" applyAlignment="1">
      <alignment vertical="center"/>
    </xf>
    <xf numFmtId="0" fontId="5" fillId="33" borderId="0" xfId="0" applyFont="1" applyFill="1" applyAlignment="1">
      <alignment horizontal="left" vertical="center"/>
    </xf>
    <xf numFmtId="0" fontId="93" fillId="33" borderId="0" xfId="0" applyFont="1" applyFill="1" applyAlignment="1">
      <alignment vertical="center"/>
    </xf>
    <xf numFmtId="0" fontId="94" fillId="33" borderId="0" xfId="0" applyFont="1" applyFill="1" applyAlignment="1">
      <alignment vertical="center"/>
    </xf>
    <xf numFmtId="0" fontId="39" fillId="33" borderId="0" xfId="0" applyFont="1" applyFill="1" applyAlignment="1">
      <alignment vertical="center"/>
    </xf>
    <xf numFmtId="0" fontId="39" fillId="33" borderId="10" xfId="0" applyFont="1" applyFill="1" applyBorder="1" applyAlignment="1">
      <alignment horizontal="center" vertical="center" wrapText="1"/>
    </xf>
    <xf numFmtId="0" fontId="93" fillId="33" borderId="10" xfId="0" applyFont="1" applyFill="1" applyBorder="1" applyAlignment="1">
      <alignment horizontal="center" vertical="center" wrapText="1"/>
    </xf>
    <xf numFmtId="183" fontId="40" fillId="33" borderId="11" xfId="62" applyNumberFormat="1" applyFont="1" applyFill="1" applyBorder="1" applyAlignment="1">
      <alignment horizontal="center" vertical="center"/>
    </xf>
    <xf numFmtId="0" fontId="40" fillId="33" borderId="12" xfId="0" applyFont="1" applyFill="1" applyBorder="1" applyAlignment="1">
      <alignment horizontal="center" vertical="center"/>
    </xf>
    <xf numFmtId="183" fontId="40" fillId="33" borderId="13" xfId="62" applyNumberFormat="1" applyFont="1" applyFill="1" applyBorder="1" applyAlignment="1">
      <alignment horizontal="center" vertical="center"/>
    </xf>
    <xf numFmtId="0" fontId="40" fillId="33" borderId="14" xfId="0" applyFont="1" applyFill="1" applyBorder="1" applyAlignment="1">
      <alignment horizontal="center" vertical="center"/>
    </xf>
    <xf numFmtId="0" fontId="41" fillId="33" borderId="0" xfId="0" applyFont="1" applyFill="1" applyAlignment="1">
      <alignment horizontal="left" vertical="center"/>
    </xf>
    <xf numFmtId="3" fontId="40" fillId="33" borderId="0" xfId="0" applyNumberFormat="1" applyFont="1" applyFill="1" applyAlignment="1">
      <alignment vertical="center"/>
    </xf>
    <xf numFmtId="0" fontId="40" fillId="33" borderId="0" xfId="0" applyFont="1" applyFill="1" applyAlignment="1">
      <alignment vertical="center"/>
    </xf>
    <xf numFmtId="0" fontId="95" fillId="33" borderId="0" xfId="0" applyFont="1" applyFill="1" applyAlignment="1">
      <alignment vertical="center"/>
    </xf>
    <xf numFmtId="0" fontId="40" fillId="33" borderId="10" xfId="0" applyFont="1" applyFill="1" applyBorder="1" applyAlignment="1">
      <alignment horizontal="center" vertical="center"/>
    </xf>
    <xf numFmtId="3" fontId="40" fillId="33" borderId="10" xfId="0" applyNumberFormat="1" applyFont="1" applyFill="1" applyBorder="1" applyAlignment="1">
      <alignment horizontal="right" vertical="center"/>
    </xf>
    <xf numFmtId="0" fontId="40" fillId="33" borderId="10" xfId="0" applyFont="1" applyFill="1" applyBorder="1" applyAlignment="1">
      <alignment horizontal="right" vertical="center"/>
    </xf>
    <xf numFmtId="0" fontId="39" fillId="33" borderId="10" xfId="0" applyFont="1" applyFill="1" applyBorder="1" applyAlignment="1">
      <alignment vertical="center"/>
    </xf>
    <xf numFmtId="0" fontId="39" fillId="33" borderId="10" xfId="0" applyFont="1" applyFill="1" applyBorder="1" applyAlignment="1">
      <alignment horizontal="center" vertical="center"/>
    </xf>
    <xf numFmtId="3" fontId="39" fillId="33" borderId="10" xfId="0" applyNumberFormat="1" applyFont="1" applyFill="1" applyBorder="1" applyAlignment="1">
      <alignment horizontal="center" vertical="center"/>
    </xf>
    <xf numFmtId="0" fontId="5" fillId="33" borderId="0" xfId="0" applyFont="1" applyFill="1" applyAlignment="1">
      <alignment vertical="center"/>
    </xf>
    <xf numFmtId="0" fontId="91" fillId="33" borderId="10" xfId="0" applyFont="1" applyFill="1" applyBorder="1" applyAlignment="1">
      <alignment horizontal="center" vertical="center" wrapText="1"/>
    </xf>
    <xf numFmtId="0" fontId="90" fillId="33" borderId="0" xfId="0" applyFont="1" applyFill="1" applyAlignment="1">
      <alignment/>
    </xf>
    <xf numFmtId="180" fontId="92" fillId="33" borderId="10" xfId="0" applyNumberFormat="1" applyFont="1" applyFill="1" applyBorder="1" applyAlignment="1">
      <alignment vertical="center"/>
    </xf>
    <xf numFmtId="180" fontId="92" fillId="33" borderId="10" xfId="0" applyNumberFormat="1" applyFont="1" applyFill="1" applyBorder="1" applyAlignment="1">
      <alignment horizontal="right" vertical="center"/>
    </xf>
    <xf numFmtId="180" fontId="91" fillId="33" borderId="10" xfId="0" applyNumberFormat="1" applyFont="1" applyFill="1" applyBorder="1" applyAlignment="1">
      <alignment horizontal="center" vertical="center"/>
    </xf>
    <xf numFmtId="181" fontId="91" fillId="33" borderId="10" xfId="0" applyNumberFormat="1" applyFont="1" applyFill="1" applyBorder="1" applyAlignment="1">
      <alignment horizontal="center" vertical="center"/>
    </xf>
    <xf numFmtId="0" fontId="91" fillId="33" borderId="0" xfId="0" applyFont="1" applyFill="1" applyBorder="1" applyAlignment="1">
      <alignment horizontal="left" vertical="center" wrapText="1"/>
    </xf>
    <xf numFmtId="0" fontId="92" fillId="33" borderId="0" xfId="0" applyFont="1" applyFill="1" applyAlignment="1">
      <alignment vertical="center" wrapText="1"/>
    </xf>
    <xf numFmtId="0" fontId="91" fillId="33" borderId="0" xfId="0" applyFont="1" applyFill="1" applyAlignment="1">
      <alignment vertical="center" wrapText="1"/>
    </xf>
    <xf numFmtId="0" fontId="92" fillId="33" borderId="0" xfId="0" applyFont="1" applyFill="1" applyAlignment="1">
      <alignment horizontal="justify" vertical="center"/>
    </xf>
    <xf numFmtId="0" fontId="6" fillId="33" borderId="0" xfId="0" applyFont="1" applyFill="1" applyAlignment="1">
      <alignment vertical="center" wrapText="1"/>
    </xf>
    <xf numFmtId="0" fontId="96" fillId="33" borderId="0" xfId="0" applyFont="1" applyFill="1" applyAlignment="1">
      <alignment vertical="center"/>
    </xf>
    <xf numFmtId="0" fontId="97" fillId="33" borderId="0" xfId="0" applyFont="1" applyFill="1" applyAlignment="1">
      <alignment vertical="center"/>
    </xf>
    <xf numFmtId="0" fontId="97" fillId="33" borderId="0" xfId="0" applyFont="1" applyFill="1" applyAlignment="1">
      <alignment horizontal="justify" vertical="center" wrapText="1"/>
    </xf>
    <xf numFmtId="0" fontId="96" fillId="33" borderId="10" xfId="0" applyFont="1" applyFill="1" applyBorder="1" applyAlignment="1">
      <alignment horizontal="center" vertical="center" wrapText="1"/>
    </xf>
    <xf numFmtId="0" fontId="96" fillId="33" borderId="10" xfId="0" applyFont="1" applyFill="1" applyBorder="1" applyAlignment="1">
      <alignment horizontal="center" vertical="center"/>
    </xf>
    <xf numFmtId="179" fontId="45" fillId="33" borderId="10" xfId="51" applyFont="1" applyFill="1" applyBorder="1" applyAlignment="1">
      <alignment horizontal="left" vertical="center"/>
    </xf>
    <xf numFmtId="184" fontId="45" fillId="33" borderId="10" xfId="49" applyNumberFormat="1" applyFont="1" applyFill="1" applyBorder="1" applyAlignment="1">
      <alignment horizontal="right" vertical="center"/>
    </xf>
    <xf numFmtId="0" fontId="46" fillId="33" borderId="10" xfId="57" applyFont="1" applyFill="1" applyBorder="1" applyAlignment="1">
      <alignment horizontal="center" vertical="center"/>
      <protection/>
    </xf>
    <xf numFmtId="0" fontId="46" fillId="33" borderId="0" xfId="0" applyFont="1" applyFill="1" applyAlignment="1">
      <alignment horizontal="left" vertical="center"/>
    </xf>
    <xf numFmtId="0" fontId="91" fillId="33" borderId="0" xfId="0" applyFont="1" applyFill="1" applyAlignment="1">
      <alignment horizontal="center" vertical="center" wrapText="1"/>
    </xf>
    <xf numFmtId="0" fontId="91" fillId="33" borderId="0" xfId="0" applyFont="1" applyFill="1" applyAlignment="1">
      <alignment horizontal="left" vertical="center" wrapText="1"/>
    </xf>
    <xf numFmtId="0" fontId="98" fillId="33" borderId="0" xfId="0" applyFont="1" applyFill="1" applyAlignment="1">
      <alignment vertical="center" wrapText="1"/>
    </xf>
    <xf numFmtId="0" fontId="98" fillId="33" borderId="0" xfId="0" applyFont="1" applyFill="1" applyAlignment="1">
      <alignment wrapText="1"/>
    </xf>
    <xf numFmtId="0" fontId="99" fillId="33" borderId="0" xfId="0" applyFont="1" applyFill="1" applyAlignment="1">
      <alignment wrapText="1"/>
    </xf>
    <xf numFmtId="0" fontId="99" fillId="33" borderId="0" xfId="0" applyFont="1" applyFill="1" applyAlignment="1">
      <alignment vertical="center" wrapText="1"/>
    </xf>
    <xf numFmtId="0" fontId="100" fillId="33" borderId="0" xfId="0" applyFont="1" applyFill="1" applyAlignment="1">
      <alignment/>
    </xf>
    <xf numFmtId="0" fontId="101" fillId="33" borderId="0" xfId="0" applyFont="1" applyFill="1" applyAlignment="1">
      <alignment/>
    </xf>
    <xf numFmtId="0" fontId="0" fillId="33" borderId="0" xfId="0" applyFill="1" applyAlignment="1">
      <alignment/>
    </xf>
    <xf numFmtId="0" fontId="102" fillId="33" borderId="0" xfId="0" applyFont="1" applyFill="1" applyAlignment="1">
      <alignment horizontal="center"/>
    </xf>
    <xf numFmtId="17" fontId="102" fillId="33" borderId="0" xfId="0" applyNumberFormat="1" applyFont="1" applyFill="1" applyAlignment="1" quotePrefix="1">
      <alignment horizontal="center"/>
    </xf>
    <xf numFmtId="0" fontId="103" fillId="33" borderId="0" xfId="0" applyFont="1" applyFill="1" applyAlignment="1">
      <alignment horizontal="left" indent="15"/>
    </xf>
    <xf numFmtId="0" fontId="104" fillId="33" borderId="0" xfId="0" applyFont="1" applyFill="1" applyAlignment="1">
      <alignment horizontal="center"/>
    </xf>
    <xf numFmtId="0" fontId="105" fillId="33" borderId="0" xfId="0" applyFont="1" applyFill="1" applyAlignment="1">
      <alignment/>
    </xf>
    <xf numFmtId="0" fontId="100" fillId="33" borderId="0" xfId="0" applyFont="1" applyFill="1" applyAlignment="1" quotePrefix="1">
      <alignment/>
    </xf>
    <xf numFmtId="0" fontId="0" fillId="33" borderId="0" xfId="0" applyFill="1" applyBorder="1" applyAlignment="1">
      <alignment/>
    </xf>
    <xf numFmtId="0" fontId="10" fillId="33" borderId="15" xfId="60" applyFont="1" applyFill="1" applyBorder="1" applyAlignment="1" applyProtection="1">
      <alignment horizontal="left" vertical="center"/>
      <protection/>
    </xf>
    <xf numFmtId="0" fontId="10" fillId="33" borderId="16"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6"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102" fillId="33" borderId="0" xfId="0" applyFont="1" applyFill="1" applyBorder="1" applyAlignment="1">
      <alignment horizontal="center"/>
    </xf>
    <xf numFmtId="0" fontId="101" fillId="33" borderId="0" xfId="0" applyFont="1" applyFill="1" applyBorder="1" applyAlignment="1">
      <alignment vertical="top" wrapText="1"/>
    </xf>
    <xf numFmtId="0" fontId="10" fillId="33" borderId="0" xfId="0" applyFont="1" applyFill="1" applyBorder="1" applyAlignment="1">
      <alignment vertical="center"/>
    </xf>
    <xf numFmtId="0" fontId="101" fillId="33" borderId="0" xfId="0" applyFont="1" applyFill="1" applyBorder="1" applyAlignment="1">
      <alignment horizontal="center" vertical="top" wrapText="1"/>
    </xf>
    <xf numFmtId="0" fontId="107" fillId="33" borderId="0" xfId="0" applyFont="1" applyFill="1" applyBorder="1" applyAlignment="1">
      <alignment/>
    </xf>
    <xf numFmtId="0" fontId="108"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9"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100" fillId="33" borderId="0" xfId="0" applyFont="1" applyFill="1" applyBorder="1" applyAlignment="1">
      <alignment/>
    </xf>
    <xf numFmtId="0" fontId="101" fillId="33" borderId="0" xfId="0" applyFont="1" applyFill="1" applyBorder="1" applyAlignment="1">
      <alignment/>
    </xf>
    <xf numFmtId="0" fontId="108" fillId="33" borderId="0" xfId="0" applyFont="1" applyFill="1" applyBorder="1" applyAlignment="1">
      <alignment vertical="center"/>
    </xf>
    <xf numFmtId="49" fontId="81" fillId="33" borderId="18" xfId="46" applyNumberFormat="1" applyFill="1" applyBorder="1" applyAlignment="1" applyProtection="1">
      <alignment horizontal="center" vertical="center"/>
      <protection/>
    </xf>
    <xf numFmtId="49" fontId="81" fillId="33" borderId="20" xfId="46" applyNumberFormat="1" applyFill="1" applyBorder="1" applyAlignment="1" applyProtection="1">
      <alignment horizontal="center" vertical="center"/>
      <protection/>
    </xf>
    <xf numFmtId="49" fontId="81" fillId="33" borderId="10" xfId="46" applyNumberFormat="1" applyFill="1" applyBorder="1" applyAlignment="1" applyProtection="1">
      <alignment horizontal="center" vertical="center"/>
      <protection/>
    </xf>
    <xf numFmtId="49" fontId="92" fillId="33" borderId="0" xfId="0" applyNumberFormat="1" applyFont="1" applyFill="1" applyAlignment="1">
      <alignment vertical="center"/>
    </xf>
    <xf numFmtId="49" fontId="94" fillId="33" borderId="0" xfId="0" applyNumberFormat="1" applyFont="1" applyFill="1" applyAlignment="1">
      <alignment vertical="center"/>
    </xf>
    <xf numFmtId="180" fontId="91" fillId="33" borderId="10" xfId="62" applyNumberFormat="1" applyFont="1" applyFill="1" applyBorder="1" applyAlignment="1">
      <alignment horizontal="center" vertical="center"/>
    </xf>
    <xf numFmtId="0" fontId="94" fillId="33" borderId="0" xfId="0" applyFont="1" applyFill="1" applyAlignment="1">
      <alignment horizontal="center" vertical="center" wrapText="1"/>
    </xf>
    <xf numFmtId="0" fontId="59" fillId="33" borderId="0" xfId="59" applyFont="1" applyFill="1">
      <alignment/>
      <protection/>
    </xf>
    <xf numFmtId="0" fontId="60" fillId="33" borderId="0" xfId="59" applyFont="1" applyFill="1">
      <alignment/>
      <protection/>
    </xf>
    <xf numFmtId="3" fontId="60" fillId="33" borderId="0" xfId="59" applyNumberFormat="1" applyFont="1" applyFill="1">
      <alignment/>
      <protection/>
    </xf>
    <xf numFmtId="0" fontId="59" fillId="33" borderId="0" xfId="59" applyFont="1" applyFill="1" applyBorder="1" applyAlignment="1">
      <alignment vertical="center" wrapText="1"/>
      <protection/>
    </xf>
    <xf numFmtId="0" fontId="59" fillId="33" borderId="0" xfId="59" applyFont="1" applyFill="1" applyBorder="1" applyAlignment="1">
      <alignment vertical="center"/>
      <protection/>
    </xf>
    <xf numFmtId="0" fontId="59" fillId="33" borderId="10" xfId="59" applyFont="1" applyFill="1" applyBorder="1" applyAlignment="1">
      <alignment horizontal="center" vertical="center"/>
      <protection/>
    </xf>
    <xf numFmtId="0" fontId="59" fillId="33" borderId="13" xfId="59" applyFont="1" applyFill="1" applyBorder="1" applyAlignment="1">
      <alignment horizontal="center" vertical="center"/>
      <protection/>
    </xf>
    <xf numFmtId="0" fontId="59" fillId="33" borderId="14" xfId="59" applyFont="1" applyFill="1" applyBorder="1" applyAlignment="1">
      <alignment horizontal="center" vertical="center"/>
      <protection/>
    </xf>
    <xf numFmtId="0" fontId="59" fillId="33" borderId="21" xfId="59" applyFont="1" applyFill="1" applyBorder="1" applyAlignment="1">
      <alignment horizontal="center" vertical="center"/>
      <protection/>
    </xf>
    <xf numFmtId="0" fontId="60" fillId="33" borderId="10" xfId="59" applyFont="1" applyFill="1" applyBorder="1" applyAlignment="1">
      <alignment vertical="center"/>
      <protection/>
    </xf>
    <xf numFmtId="3" fontId="60" fillId="33" borderId="10" xfId="59" applyNumberFormat="1" applyFont="1" applyFill="1" applyBorder="1" applyAlignment="1">
      <alignment horizontal="right" vertical="center"/>
      <protection/>
    </xf>
    <xf numFmtId="180" fontId="60" fillId="33" borderId="10" xfId="63" applyNumberFormat="1" applyFont="1" applyFill="1" applyBorder="1" applyAlignment="1">
      <alignment horizontal="right" vertical="center"/>
    </xf>
    <xf numFmtId="180" fontId="60" fillId="33" borderId="10" xfId="63" applyNumberFormat="1" applyFont="1" applyFill="1" applyBorder="1" applyAlignment="1">
      <alignment horizontal="center" vertical="center"/>
    </xf>
    <xf numFmtId="3" fontId="59" fillId="33" borderId="10" xfId="59" applyNumberFormat="1" applyFont="1" applyFill="1" applyBorder="1" applyAlignment="1">
      <alignment horizontal="center" vertical="center"/>
      <protection/>
    </xf>
    <xf numFmtId="180" fontId="59" fillId="33" borderId="10" xfId="63" applyNumberFormat="1" applyFont="1" applyFill="1" applyBorder="1" applyAlignment="1">
      <alignment horizontal="center" vertical="center"/>
    </xf>
    <xf numFmtId="0" fontId="61" fillId="33" borderId="0" xfId="59" applyFont="1" applyFill="1" applyBorder="1" applyAlignment="1">
      <alignment horizontal="left" vertical="center"/>
      <protection/>
    </xf>
    <xf numFmtId="0" fontId="59" fillId="33" borderId="0" xfId="59" applyFont="1" applyFill="1" applyBorder="1" applyAlignment="1">
      <alignment horizontal="center" vertical="center"/>
      <protection/>
    </xf>
    <xf numFmtId="3" fontId="59" fillId="33" borderId="0" xfId="59" applyNumberFormat="1" applyFont="1" applyFill="1" applyBorder="1" applyAlignment="1">
      <alignment horizontal="center" vertical="center"/>
      <protection/>
    </xf>
    <xf numFmtId="180" fontId="59" fillId="33" borderId="0" xfId="63" applyNumberFormat="1" applyFont="1" applyFill="1" applyBorder="1" applyAlignment="1">
      <alignment horizontal="center" vertical="center"/>
    </xf>
    <xf numFmtId="0" fontId="59" fillId="33" borderId="0" xfId="59" applyFont="1" applyFill="1" applyBorder="1" applyAlignment="1">
      <alignment horizontal="left" vertical="center"/>
      <protection/>
    </xf>
    <xf numFmtId="0" fontId="59" fillId="33" borderId="22" xfId="59" applyFont="1" applyFill="1" applyBorder="1" applyAlignment="1">
      <alignment vertical="center" wrapText="1"/>
      <protection/>
    </xf>
    <xf numFmtId="0" fontId="59" fillId="33" borderId="23" xfId="59" applyFont="1" applyFill="1" applyBorder="1" applyAlignment="1">
      <alignment horizontal="center" vertical="center"/>
      <protection/>
    </xf>
    <xf numFmtId="16" fontId="59" fillId="33" borderId="0" xfId="59" applyNumberFormat="1" applyFont="1" applyFill="1" applyBorder="1" applyAlignment="1" quotePrefix="1">
      <alignment horizontal="center" vertical="center"/>
      <protection/>
    </xf>
    <xf numFmtId="16" fontId="59" fillId="33" borderId="21" xfId="59" applyNumberFormat="1" applyFont="1" applyFill="1" applyBorder="1" applyAlignment="1" quotePrefix="1">
      <alignment horizontal="center" vertical="center"/>
      <protection/>
    </xf>
    <xf numFmtId="0" fontId="59" fillId="33" borderId="22" xfId="59" applyFont="1" applyFill="1" applyBorder="1" applyAlignment="1">
      <alignment horizontal="center" vertical="center"/>
      <protection/>
    </xf>
    <xf numFmtId="1" fontId="59" fillId="33" borderId="21" xfId="59" applyNumberFormat="1" applyFont="1" applyFill="1" applyBorder="1" applyAlignment="1">
      <alignment horizontal="center" vertical="center"/>
      <protection/>
    </xf>
    <xf numFmtId="0" fontId="33" fillId="33" borderId="0" xfId="59" applyFont="1" applyFill="1">
      <alignment/>
      <protection/>
    </xf>
    <xf numFmtId="3" fontId="60" fillId="33" borderId="10" xfId="59" applyNumberFormat="1" applyFont="1" applyFill="1" applyBorder="1" applyAlignment="1">
      <alignment vertical="center"/>
      <protection/>
    </xf>
    <xf numFmtId="9" fontId="60" fillId="33" borderId="10" xfId="63" applyFont="1" applyFill="1" applyBorder="1" applyAlignment="1">
      <alignment horizontal="right" vertical="center"/>
    </xf>
    <xf numFmtId="9" fontId="60" fillId="33" borderId="10" xfId="62" applyFont="1" applyFill="1" applyBorder="1" applyAlignment="1">
      <alignment vertical="center"/>
    </xf>
    <xf numFmtId="9" fontId="60" fillId="33" borderId="10" xfId="63" applyFont="1" applyFill="1" applyBorder="1" applyAlignment="1">
      <alignment vertical="center"/>
    </xf>
    <xf numFmtId="0" fontId="60" fillId="33" borderId="18" xfId="59" applyFont="1" applyFill="1" applyBorder="1" applyAlignment="1" quotePrefix="1">
      <alignment horizontal="right" vertical="center"/>
      <protection/>
    </xf>
    <xf numFmtId="0" fontId="60" fillId="33" borderId="10" xfId="59" applyFont="1" applyFill="1" applyBorder="1" applyAlignment="1">
      <alignment horizontal="right" vertical="center"/>
      <protection/>
    </xf>
    <xf numFmtId="0" fontId="60" fillId="33" borderId="17" xfId="59" applyFont="1" applyFill="1" applyBorder="1" applyAlignment="1">
      <alignment horizontal="center" vertical="center"/>
      <protection/>
    </xf>
    <xf numFmtId="3" fontId="60" fillId="33" borderId="17" xfId="59" applyNumberFormat="1" applyFont="1" applyFill="1" applyBorder="1" applyAlignment="1">
      <alignment horizontal="center" vertical="center"/>
      <protection/>
    </xf>
    <xf numFmtId="9" fontId="59" fillId="33" borderId="17" xfId="62" applyFont="1" applyFill="1" applyBorder="1" applyAlignment="1">
      <alignment horizontal="center" vertical="center"/>
    </xf>
    <xf numFmtId="9" fontId="59" fillId="33" borderId="17" xfId="63" applyFont="1" applyFill="1" applyBorder="1" applyAlignment="1">
      <alignment horizontal="center" vertical="center"/>
    </xf>
    <xf numFmtId="9" fontId="60" fillId="33" borderId="18" xfId="63" applyFont="1" applyFill="1" applyBorder="1" applyAlignment="1">
      <alignment horizontal="center" vertical="center"/>
    </xf>
    <xf numFmtId="0" fontId="61" fillId="33" borderId="0" xfId="59" applyFont="1" applyFill="1">
      <alignment/>
      <protection/>
    </xf>
    <xf numFmtId="9" fontId="60" fillId="33" borderId="10" xfId="63" applyFont="1" applyFill="1" applyBorder="1" applyAlignment="1" quotePrefix="1">
      <alignment horizontal="right" vertical="center"/>
    </xf>
    <xf numFmtId="3" fontId="92" fillId="33" borderId="24" xfId="0" applyNumberFormat="1" applyFont="1" applyFill="1" applyBorder="1" applyAlignment="1">
      <alignment horizontal="right" vertical="center"/>
    </xf>
    <xf numFmtId="180" fontId="92" fillId="33" borderId="24" xfId="62" applyNumberFormat="1" applyFont="1" applyFill="1" applyBorder="1" applyAlignment="1">
      <alignment horizontal="right" vertical="center"/>
    </xf>
    <xf numFmtId="3" fontId="92" fillId="33" borderId="21" xfId="0" applyNumberFormat="1" applyFont="1" applyFill="1" applyBorder="1" applyAlignment="1">
      <alignment horizontal="right" vertical="center"/>
    </xf>
    <xf numFmtId="180" fontId="92" fillId="33" borderId="21" xfId="62" applyNumberFormat="1" applyFont="1" applyFill="1" applyBorder="1" applyAlignment="1">
      <alignment horizontal="right" vertical="center"/>
    </xf>
    <xf numFmtId="3" fontId="91" fillId="33" borderId="23" xfId="0" applyNumberFormat="1" applyFont="1" applyFill="1" applyBorder="1" applyAlignment="1">
      <alignment horizontal="right" vertical="center"/>
    </xf>
    <xf numFmtId="180" fontId="91" fillId="33" borderId="23" xfId="62" applyNumberFormat="1" applyFont="1" applyFill="1" applyBorder="1" applyAlignment="1">
      <alignment horizontal="right" vertical="center"/>
    </xf>
    <xf numFmtId="3" fontId="59" fillId="33" borderId="17" xfId="59" applyNumberFormat="1" applyFont="1" applyFill="1" applyBorder="1" applyAlignment="1">
      <alignment horizontal="center" vertical="center"/>
      <protection/>
    </xf>
    <xf numFmtId="186" fontId="60" fillId="33" borderId="18" xfId="59" applyNumberFormat="1" applyFont="1" applyFill="1" applyBorder="1" applyAlignment="1" quotePrefix="1">
      <alignment vertical="center"/>
      <protection/>
    </xf>
    <xf numFmtId="9" fontId="60" fillId="33" borderId="10" xfId="63" applyFont="1" applyFill="1" applyBorder="1" applyAlignment="1" quotePrefix="1">
      <alignment vertical="center"/>
    </xf>
    <xf numFmtId="0" fontId="110" fillId="33" borderId="0" xfId="0" applyFont="1" applyFill="1" applyBorder="1" applyAlignment="1">
      <alignment vertical="center"/>
    </xf>
    <xf numFmtId="0" fontId="111" fillId="33" borderId="0" xfId="0" applyFont="1" applyFill="1" applyBorder="1" applyAlignment="1">
      <alignment vertical="center"/>
    </xf>
    <xf numFmtId="0" fontId="112" fillId="33" borderId="0" xfId="0" applyFont="1" applyFill="1" applyBorder="1" applyAlignment="1">
      <alignment vertical="center"/>
    </xf>
    <xf numFmtId="0" fontId="91" fillId="33" borderId="10" xfId="0" applyFont="1" applyFill="1" applyBorder="1" applyAlignment="1">
      <alignment horizontal="center" vertical="center"/>
    </xf>
    <xf numFmtId="0" fontId="91" fillId="33" borderId="10" xfId="0" applyFont="1" applyFill="1" applyBorder="1" applyAlignment="1">
      <alignment horizontal="center" vertical="center"/>
    </xf>
    <xf numFmtId="0" fontId="92" fillId="33" borderId="10" xfId="0" applyFont="1" applyFill="1" applyBorder="1" applyAlignment="1">
      <alignment horizontal="left" vertical="center" wrapText="1"/>
    </xf>
    <xf numFmtId="0" fontId="92" fillId="33" borderId="10" xfId="0" applyFont="1" applyFill="1" applyBorder="1" applyAlignment="1">
      <alignment vertical="center"/>
    </xf>
    <xf numFmtId="181" fontId="92" fillId="33" borderId="10" xfId="0" applyNumberFormat="1" applyFont="1" applyFill="1" applyBorder="1" applyAlignment="1">
      <alignment vertical="center"/>
    </xf>
    <xf numFmtId="0" fontId="91" fillId="33" borderId="10" xfId="0" applyFont="1" applyFill="1" applyBorder="1" applyAlignment="1">
      <alignment vertical="center"/>
    </xf>
    <xf numFmtId="181" fontId="91" fillId="33" borderId="10" xfId="0" applyNumberFormat="1" applyFont="1" applyFill="1" applyBorder="1" applyAlignment="1">
      <alignment vertical="center"/>
    </xf>
    <xf numFmtId="181" fontId="92" fillId="33" borderId="10" xfId="0" applyNumberFormat="1" applyFont="1" applyFill="1" applyBorder="1" applyAlignment="1">
      <alignment horizontal="right" vertical="center"/>
    </xf>
    <xf numFmtId="181" fontId="91"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0" fontId="94" fillId="33" borderId="0" xfId="0" applyFont="1" applyFill="1" applyAlignment="1">
      <alignment horizontal="center" vertical="center" wrapText="1"/>
    </xf>
    <xf numFmtId="188" fontId="97" fillId="33" borderId="0" xfId="0" applyNumberFormat="1" applyFont="1" applyFill="1" applyAlignment="1">
      <alignment vertical="center"/>
    </xf>
    <xf numFmtId="0" fontId="65" fillId="33" borderId="0" xfId="0" applyFont="1" applyFill="1" applyAlignment="1">
      <alignment vertical="center"/>
    </xf>
    <xf numFmtId="0" fontId="66" fillId="33" borderId="0" xfId="0" applyFont="1" applyFill="1" applyAlignment="1">
      <alignment vertical="center"/>
    </xf>
    <xf numFmtId="0" fontId="66" fillId="33" borderId="10" xfId="0" applyFont="1" applyFill="1" applyBorder="1" applyAlignment="1">
      <alignment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60" fillId="33" borderId="0" xfId="0" applyFont="1" applyFill="1" applyAlignment="1">
      <alignment/>
    </xf>
    <xf numFmtId="0" fontId="66" fillId="33" borderId="10" xfId="0" applyFont="1" applyFill="1" applyBorder="1" applyAlignment="1">
      <alignment horizontal="left" vertical="center"/>
    </xf>
    <xf numFmtId="0" fontId="97" fillId="33" borderId="0" xfId="0" applyFont="1" applyFill="1" applyAlignment="1">
      <alignment horizontal="justify" vertical="center" wrapText="1"/>
    </xf>
    <xf numFmtId="180" fontId="40" fillId="33" borderId="0" xfId="62" applyNumberFormat="1" applyFont="1" applyFill="1" applyAlignment="1">
      <alignment vertical="center"/>
    </xf>
    <xf numFmtId="0" fontId="0" fillId="0" borderId="10" xfId="0" applyBorder="1" applyAlignment="1">
      <alignment/>
    </xf>
    <xf numFmtId="0" fontId="0" fillId="0" borderId="10" xfId="0" applyNumberFormat="1" applyBorder="1" applyAlignment="1">
      <alignment horizontal="right"/>
    </xf>
    <xf numFmtId="0" fontId="0" fillId="0" borderId="10" xfId="0" applyFill="1" applyBorder="1" applyAlignment="1">
      <alignment/>
    </xf>
    <xf numFmtId="0" fontId="96" fillId="33" borderId="0" xfId="0" applyFont="1" applyFill="1" applyAlignment="1">
      <alignment horizontal="left" vertical="center"/>
    </xf>
    <xf numFmtId="0" fontId="39" fillId="0" borderId="10" xfId="0" applyFont="1" applyBorder="1" applyAlignment="1">
      <alignment horizontal="center" vertical="center"/>
    </xf>
    <xf numFmtId="0" fontId="39" fillId="0" borderId="10" xfId="0" applyFont="1" applyBorder="1" applyAlignment="1">
      <alignment horizontal="center" vertical="center" wrapText="1"/>
    </xf>
    <xf numFmtId="180" fontId="0" fillId="0" borderId="10" xfId="62" applyNumberFormat="1" applyFont="1" applyBorder="1" applyAlignment="1">
      <alignment/>
    </xf>
    <xf numFmtId="0" fontId="96" fillId="33" borderId="0" xfId="0" applyFont="1" applyFill="1" applyBorder="1" applyAlignment="1">
      <alignment horizontal="center" vertical="center" wrapText="1"/>
    </xf>
    <xf numFmtId="180" fontId="97" fillId="33" borderId="0" xfId="62" applyNumberFormat="1" applyFont="1" applyFill="1" applyBorder="1" applyAlignment="1">
      <alignment vertical="center"/>
    </xf>
    <xf numFmtId="180" fontId="96" fillId="33" borderId="0" xfId="62" applyNumberFormat="1" applyFont="1" applyFill="1" applyBorder="1" applyAlignment="1">
      <alignment horizontal="right" vertical="center"/>
    </xf>
    <xf numFmtId="189" fontId="97" fillId="33" borderId="0" xfId="49" applyNumberFormat="1" applyFont="1" applyFill="1" applyAlignment="1">
      <alignment vertical="center"/>
    </xf>
    <xf numFmtId="189" fontId="97" fillId="33" borderId="0" xfId="49" applyNumberFormat="1" applyFont="1" applyFill="1" applyAlignment="1">
      <alignment horizontal="justify" vertical="center" wrapText="1"/>
    </xf>
    <xf numFmtId="189" fontId="39" fillId="0" borderId="10" xfId="49" applyNumberFormat="1" applyFont="1" applyBorder="1" applyAlignment="1">
      <alignment horizontal="center" vertical="center" wrapText="1"/>
    </xf>
    <xf numFmtId="189" fontId="96" fillId="33" borderId="10" xfId="49" applyNumberFormat="1" applyFont="1" applyFill="1" applyBorder="1" applyAlignment="1">
      <alignment horizontal="center" vertical="center" wrapText="1"/>
    </xf>
    <xf numFmtId="0" fontId="81" fillId="33" borderId="10" xfId="46" applyNumberFormat="1" applyFill="1" applyBorder="1" applyAlignment="1" applyProtection="1">
      <alignment horizontal="center" vertical="center"/>
      <protection/>
    </xf>
    <xf numFmtId="0" fontId="39" fillId="33" borderId="10" xfId="0" applyFont="1" applyFill="1" applyBorder="1" applyAlignment="1">
      <alignment horizontal="center" vertical="center" wrapText="1"/>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92" fillId="33" borderId="0" xfId="0" applyFont="1" applyFill="1" applyBorder="1" applyAlignment="1">
      <alignment vertical="center"/>
    </xf>
    <xf numFmtId="180" fontId="97" fillId="33" borderId="10" xfId="62" applyNumberFormat="1" applyFont="1" applyFill="1" applyBorder="1" applyAlignment="1">
      <alignment vertical="center"/>
    </xf>
    <xf numFmtId="0" fontId="113" fillId="0" borderId="0" xfId="0" applyFont="1" applyBorder="1" applyAlignment="1">
      <alignment/>
    </xf>
    <xf numFmtId="0" fontId="98" fillId="33" borderId="0" xfId="0" applyFont="1" applyFill="1" applyAlignment="1">
      <alignment horizontal="center" wrapText="1"/>
    </xf>
    <xf numFmtId="0" fontId="98" fillId="33" borderId="0" xfId="0" applyFont="1" applyFill="1" applyAlignment="1">
      <alignment horizontal="center" vertical="center" wrapText="1"/>
    </xf>
    <xf numFmtId="0" fontId="39" fillId="33" borderId="10" xfId="0" applyFont="1" applyFill="1" applyBorder="1" applyAlignment="1">
      <alignment horizontal="center" vertical="center" wrapText="1"/>
    </xf>
    <xf numFmtId="0" fontId="91" fillId="33" borderId="23" xfId="0" applyFont="1" applyFill="1" applyBorder="1" applyAlignment="1">
      <alignment horizontal="left" vertical="center"/>
    </xf>
    <xf numFmtId="0" fontId="92" fillId="33" borderId="24" xfId="0" applyFont="1" applyFill="1" applyBorder="1" applyAlignment="1">
      <alignment horizontal="left" vertical="center"/>
    </xf>
    <xf numFmtId="0" fontId="92" fillId="33" borderId="21" xfId="0" applyFont="1" applyFill="1" applyBorder="1" applyAlignment="1">
      <alignment horizontal="left" vertical="center"/>
    </xf>
    <xf numFmtId="0" fontId="91" fillId="33" borderId="10" xfId="0" applyFont="1" applyFill="1" applyBorder="1" applyAlignment="1">
      <alignment horizontal="left" vertical="center" wrapText="1" indent="1"/>
    </xf>
    <xf numFmtId="3" fontId="91" fillId="33" borderId="10" xfId="0" applyNumberFormat="1" applyFont="1" applyFill="1" applyBorder="1" applyAlignment="1">
      <alignment horizontal="right" vertical="center" indent="1"/>
    </xf>
    <xf numFmtId="180" fontId="91" fillId="33" borderId="10" xfId="62" applyNumberFormat="1" applyFont="1" applyFill="1" applyBorder="1" applyAlignment="1">
      <alignment horizontal="right" vertical="center" indent="1"/>
    </xf>
    <xf numFmtId="0" fontId="92" fillId="33" borderId="0" xfId="0" applyFont="1" applyFill="1" applyAlignment="1">
      <alignment horizontal="right" vertical="center" indent="1"/>
    </xf>
    <xf numFmtId="169" fontId="92" fillId="33" borderId="10" xfId="50" applyFont="1" applyFill="1" applyBorder="1" applyAlignment="1">
      <alignment vertical="center"/>
    </xf>
    <xf numFmtId="169" fontId="91" fillId="33" borderId="10" xfId="50" applyFont="1" applyFill="1" applyBorder="1" applyAlignment="1">
      <alignment vertical="center"/>
    </xf>
    <xf numFmtId="180" fontId="91" fillId="33" borderId="10" xfId="62" applyNumberFormat="1" applyFont="1" applyFill="1" applyBorder="1" applyAlignment="1">
      <alignment vertical="center"/>
    </xf>
    <xf numFmtId="0" fontId="113" fillId="0" borderId="0" xfId="0" applyFont="1" applyFill="1" applyBorder="1" applyAlignment="1">
      <alignment/>
    </xf>
    <xf numFmtId="0" fontId="45" fillId="33" borderId="10" xfId="51" applyNumberFormat="1" applyFont="1" applyFill="1" applyBorder="1" applyAlignment="1">
      <alignment horizontal="left" vertical="center"/>
    </xf>
    <xf numFmtId="195" fontId="45" fillId="33" borderId="10" xfId="49" applyNumberFormat="1" applyFont="1" applyFill="1" applyBorder="1" applyAlignment="1">
      <alignment horizontal="right" vertical="center"/>
    </xf>
    <xf numFmtId="195" fontId="46" fillId="33" borderId="10" xfId="49" applyNumberFormat="1" applyFont="1" applyFill="1" applyBorder="1" applyAlignment="1">
      <alignment horizontal="right" vertical="center"/>
    </xf>
    <xf numFmtId="184" fontId="0" fillId="0" borderId="10" xfId="0" applyNumberFormat="1" applyBorder="1" applyAlignment="1">
      <alignment horizontal="right"/>
    </xf>
    <xf numFmtId="179" fontId="0" fillId="0" borderId="10" xfId="0" applyNumberFormat="1" applyBorder="1" applyAlignment="1">
      <alignment horizontal="right"/>
    </xf>
    <xf numFmtId="171" fontId="0" fillId="0" borderId="10" xfId="49" applyNumberFormat="1" applyFont="1" applyBorder="1" applyAlignment="1">
      <alignment horizontal="right"/>
    </xf>
    <xf numFmtId="197" fontId="92" fillId="33" borderId="10" xfId="0" applyNumberFormat="1" applyFont="1" applyFill="1" applyBorder="1" applyAlignment="1">
      <alignment vertical="center"/>
    </xf>
    <xf numFmtId="0" fontId="91" fillId="33" borderId="10" xfId="0" applyFont="1" applyFill="1" applyBorder="1" applyAlignment="1">
      <alignment horizontal="left" vertical="center" wrapText="1"/>
    </xf>
    <xf numFmtId="197" fontId="91" fillId="33" borderId="10" xfId="0" applyNumberFormat="1" applyFont="1" applyFill="1" applyBorder="1" applyAlignment="1">
      <alignment vertical="center"/>
    </xf>
    <xf numFmtId="0" fontId="90" fillId="0" borderId="0" xfId="0" applyFont="1" applyAlignment="1">
      <alignment/>
    </xf>
    <xf numFmtId="0" fontId="114" fillId="0" borderId="0" xfId="0" applyFont="1" applyAlignment="1">
      <alignment vertical="center"/>
    </xf>
    <xf numFmtId="0" fontId="115" fillId="0" borderId="0" xfId="0" applyFont="1" applyAlignment="1">
      <alignment vertical="center"/>
    </xf>
    <xf numFmtId="0" fontId="116" fillId="0" borderId="0" xfId="0" applyFont="1" applyAlignment="1">
      <alignment vertical="center"/>
    </xf>
    <xf numFmtId="0" fontId="116" fillId="0" borderId="0" xfId="0" applyFont="1" applyAlignment="1">
      <alignment vertical="center" wrapText="1"/>
    </xf>
    <xf numFmtId="0" fontId="116" fillId="0" borderId="0" xfId="0" applyFont="1" applyAlignment="1">
      <alignment horizontal="left" vertical="center" wrapText="1"/>
    </xf>
    <xf numFmtId="0" fontId="91" fillId="33" borderId="0" xfId="0" applyFont="1" applyFill="1" applyBorder="1" applyAlignment="1">
      <alignment vertical="center"/>
    </xf>
    <xf numFmtId="0" fontId="91" fillId="33" borderId="10" xfId="0" applyFont="1" applyFill="1" applyBorder="1" applyAlignment="1">
      <alignment horizontal="center" vertical="center"/>
    </xf>
    <xf numFmtId="0" fontId="5" fillId="33" borderId="10" xfId="0" applyFont="1" applyFill="1" applyBorder="1" applyAlignment="1">
      <alignment horizontal="left" vertical="center"/>
    </xf>
    <xf numFmtId="0" fontId="90" fillId="0" borderId="10" xfId="0" applyFont="1" applyBorder="1" applyAlignment="1">
      <alignment horizontal="center"/>
    </xf>
    <xf numFmtId="183" fontId="0" fillId="0" borderId="10" xfId="0" applyNumberFormat="1" applyBorder="1" applyAlignment="1">
      <alignment horizontal="center"/>
    </xf>
    <xf numFmtId="0" fontId="0" fillId="33" borderId="10" xfId="0" applyFill="1" applyBorder="1" applyAlignment="1">
      <alignment/>
    </xf>
    <xf numFmtId="0" fontId="90" fillId="0" borderId="10" xfId="0" applyFont="1" applyBorder="1" applyAlignment="1">
      <alignment/>
    </xf>
    <xf numFmtId="183" fontId="90" fillId="0" borderId="10" xfId="0" applyNumberFormat="1" applyFont="1" applyBorder="1" applyAlignment="1">
      <alignment horizontal="center"/>
    </xf>
    <xf numFmtId="0" fontId="91" fillId="33" borderId="10" xfId="0" applyFont="1" applyFill="1" applyBorder="1" applyAlignment="1">
      <alignment horizontal="center" vertical="center" wrapText="1"/>
    </xf>
    <xf numFmtId="0" fontId="94" fillId="33" borderId="0" xfId="0" applyFont="1" applyFill="1" applyAlignment="1">
      <alignment horizontal="justify" vertical="center" wrapText="1"/>
    </xf>
    <xf numFmtId="0" fontId="91" fillId="0" borderId="0" xfId="0" applyFont="1" applyAlignment="1">
      <alignment/>
    </xf>
    <xf numFmtId="0" fontId="117" fillId="0" borderId="0" xfId="0" applyFont="1" applyAlignment="1">
      <alignment/>
    </xf>
    <xf numFmtId="0" fontId="91" fillId="0" borderId="22" xfId="0" applyFont="1" applyBorder="1" applyAlignment="1">
      <alignment horizontal="center" vertical="center" wrapText="1"/>
    </xf>
    <xf numFmtId="0" fontId="92" fillId="0" borderId="10" xfId="0" applyFont="1" applyBorder="1" applyAlignment="1">
      <alignment/>
    </xf>
    <xf numFmtId="3" fontId="92" fillId="0" borderId="10" xfId="0" applyNumberFormat="1" applyFont="1" applyBorder="1" applyAlignment="1">
      <alignment/>
    </xf>
    <xf numFmtId="180" fontId="92" fillId="0" borderId="10" xfId="0" applyNumberFormat="1" applyFont="1" applyBorder="1" applyAlignment="1">
      <alignment/>
    </xf>
    <xf numFmtId="183" fontId="92" fillId="0" borderId="10" xfId="62" applyNumberFormat="1" applyFont="1" applyBorder="1" applyAlignment="1">
      <alignment/>
    </xf>
    <xf numFmtId="180" fontId="92" fillId="33" borderId="0" xfId="62" applyNumberFormat="1" applyFont="1" applyFill="1" applyAlignment="1">
      <alignment vertical="center"/>
    </xf>
    <xf numFmtId="180" fontId="92" fillId="0" borderId="10" xfId="62" applyNumberFormat="1" applyFont="1" applyBorder="1" applyAlignment="1">
      <alignment/>
    </xf>
    <xf numFmtId="3" fontId="91" fillId="0" borderId="10" xfId="0" applyNumberFormat="1" applyFont="1" applyBorder="1" applyAlignment="1">
      <alignment wrapText="1"/>
    </xf>
    <xf numFmtId="180" fontId="91" fillId="0" borderId="10" xfId="0" applyNumberFormat="1" applyFont="1" applyBorder="1" applyAlignment="1">
      <alignment/>
    </xf>
    <xf numFmtId="3" fontId="91" fillId="0" borderId="10" xfId="0" applyNumberFormat="1" applyFont="1" applyBorder="1" applyAlignment="1">
      <alignment/>
    </xf>
    <xf numFmtId="180" fontId="91" fillId="0" borderId="10" xfId="62" applyNumberFormat="1" applyFont="1" applyBorder="1" applyAlignment="1">
      <alignment/>
    </xf>
    <xf numFmtId="0" fontId="91" fillId="0" borderId="10" xfId="0" applyFont="1" applyBorder="1" applyAlignment="1">
      <alignment/>
    </xf>
    <xf numFmtId="0" fontId="118" fillId="0" borderId="0" xfId="0" applyFont="1" applyAlignment="1">
      <alignment/>
    </xf>
    <xf numFmtId="196" fontId="118" fillId="0" borderId="0" xfId="0" applyNumberFormat="1" applyFont="1" applyAlignment="1">
      <alignment/>
    </xf>
    <xf numFmtId="180" fontId="118" fillId="0" borderId="0" xfId="0" applyNumberFormat="1" applyFont="1" applyAlignment="1">
      <alignment/>
    </xf>
    <xf numFmtId="180" fontId="118" fillId="0" borderId="0" xfId="62" applyNumberFormat="1" applyFont="1" applyAlignment="1">
      <alignment/>
    </xf>
    <xf numFmtId="0" fontId="118" fillId="0" borderId="0" xfId="0" applyFont="1" applyAlignment="1">
      <alignment horizontal="right"/>
    </xf>
    <xf numFmtId="0" fontId="91" fillId="0" borderId="10" xfId="0" applyFont="1" applyBorder="1" applyAlignment="1">
      <alignment vertical="center"/>
    </xf>
    <xf numFmtId="3" fontId="91" fillId="0" borderId="10" xfId="52" applyNumberFormat="1" applyFont="1" applyBorder="1" applyAlignment="1">
      <alignment/>
    </xf>
    <xf numFmtId="10" fontId="91" fillId="33" borderId="10" xfId="62" applyNumberFormat="1" applyFont="1" applyFill="1" applyBorder="1" applyAlignment="1">
      <alignment vertical="center"/>
    </xf>
    <xf numFmtId="3" fontId="91" fillId="33" borderId="10" xfId="62" applyNumberFormat="1" applyFont="1" applyFill="1" applyBorder="1" applyAlignment="1">
      <alignment vertical="center"/>
    </xf>
    <xf numFmtId="180" fontId="92" fillId="33" borderId="10" xfId="0" applyNumberFormat="1" applyFont="1" applyFill="1" applyBorder="1" applyAlignment="1">
      <alignment vertical="center" wrapText="1"/>
    </xf>
    <xf numFmtId="3" fontId="92" fillId="0" borderId="10" xfId="52" applyNumberFormat="1" applyFont="1" applyBorder="1" applyAlignment="1">
      <alignment/>
    </xf>
    <xf numFmtId="3" fontId="92" fillId="33" borderId="10" xfId="62" applyNumberFormat="1" applyFont="1" applyFill="1" applyBorder="1" applyAlignment="1">
      <alignment vertical="center"/>
    </xf>
    <xf numFmtId="3" fontId="92" fillId="33" borderId="10" xfId="62" applyNumberFormat="1" applyFont="1" applyFill="1" applyBorder="1" applyAlignment="1">
      <alignment horizontal="right" vertical="top"/>
    </xf>
    <xf numFmtId="180" fontId="91" fillId="33" borderId="10" xfId="0" applyNumberFormat="1" applyFont="1" applyFill="1" applyBorder="1" applyAlignment="1">
      <alignment vertical="center" wrapText="1"/>
    </xf>
    <xf numFmtId="0" fontId="113" fillId="0" borderId="0" xfId="0" applyFont="1" applyAlignment="1">
      <alignment/>
    </xf>
    <xf numFmtId="3" fontId="91" fillId="0" borderId="16" xfId="0" applyNumberFormat="1" applyFont="1" applyBorder="1" applyAlignment="1">
      <alignment vertical="center"/>
    </xf>
    <xf numFmtId="3" fontId="92" fillId="0" borderId="10" xfId="0" applyNumberFormat="1" applyFont="1" applyBorder="1" applyAlignment="1">
      <alignment vertical="center"/>
    </xf>
    <xf numFmtId="3" fontId="91" fillId="0" borderId="10" xfId="0" applyNumberFormat="1" applyFont="1" applyBorder="1" applyAlignment="1">
      <alignment vertical="center"/>
    </xf>
    <xf numFmtId="183" fontId="91" fillId="0" borderId="10" xfId="62" applyNumberFormat="1" applyFont="1" applyBorder="1" applyAlignment="1">
      <alignment/>
    </xf>
    <xf numFmtId="180" fontId="91" fillId="33" borderId="0" xfId="62" applyNumberFormat="1" applyFont="1" applyFill="1" applyAlignment="1">
      <alignment vertical="center"/>
    </xf>
    <xf numFmtId="0" fontId="91" fillId="33" borderId="10" xfId="0" applyFont="1" applyFill="1" applyBorder="1" applyAlignment="1">
      <alignment horizontal="center" vertical="center" wrapText="1"/>
    </xf>
    <xf numFmtId="0" fontId="6" fillId="33" borderId="10" xfId="0" applyFont="1" applyFill="1" applyBorder="1" applyAlignment="1">
      <alignment horizontal="left" vertical="center"/>
    </xf>
    <xf numFmtId="0" fontId="91" fillId="33" borderId="10" xfId="0" applyFont="1" applyFill="1" applyBorder="1" applyAlignment="1">
      <alignment horizontal="center" vertical="center" wrapText="1"/>
    </xf>
    <xf numFmtId="0" fontId="119" fillId="33" borderId="0" xfId="0" applyFont="1" applyFill="1" applyBorder="1" applyAlignment="1">
      <alignment horizontal="center" wrapText="1"/>
    </xf>
    <xf numFmtId="0" fontId="13" fillId="33" borderId="25"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02" fillId="33" borderId="0" xfId="0" applyFont="1" applyFill="1" applyAlignment="1">
      <alignment horizontal="center"/>
    </xf>
    <xf numFmtId="0" fontId="104" fillId="33" borderId="0" xfId="0" applyFont="1" applyFill="1" applyAlignment="1">
      <alignment horizontal="center" vertical="center"/>
    </xf>
    <xf numFmtId="0" fontId="109"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6" xfId="60" applyFont="1" applyFill="1" applyBorder="1" applyAlignment="1" applyProtection="1">
      <alignment horizontal="center" vertical="center"/>
      <protection/>
    </xf>
    <xf numFmtId="0" fontId="15" fillId="33" borderId="27" xfId="60" applyFont="1" applyFill="1" applyBorder="1" applyAlignment="1" applyProtection="1">
      <alignment horizontal="left" vertical="center"/>
      <protection/>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02" fillId="33" borderId="0" xfId="0" applyFont="1" applyFill="1" applyAlignment="1">
      <alignment horizontal="center" vertical="center"/>
    </xf>
    <xf numFmtId="0" fontId="91" fillId="33" borderId="0" xfId="0" applyFont="1" applyFill="1" applyBorder="1" applyAlignment="1">
      <alignment vertical="center"/>
    </xf>
    <xf numFmtId="0" fontId="91" fillId="33" borderId="0" xfId="0" applyFont="1" applyFill="1" applyBorder="1" applyAlignment="1">
      <alignment horizontal="center" vertical="center"/>
    </xf>
    <xf numFmtId="0" fontId="91" fillId="33" borderId="10" xfId="0" applyFont="1" applyFill="1" applyBorder="1" applyAlignment="1">
      <alignment horizontal="left" vertical="top"/>
    </xf>
    <xf numFmtId="0" fontId="91" fillId="33" borderId="16" xfId="0" applyFont="1" applyFill="1" applyBorder="1" applyAlignment="1">
      <alignment horizontal="center" vertical="center"/>
    </xf>
    <xf numFmtId="0" fontId="91" fillId="33" borderId="17" xfId="0" applyFont="1" applyFill="1" applyBorder="1" applyAlignment="1">
      <alignment horizontal="center" vertical="center"/>
    </xf>
    <xf numFmtId="0" fontId="91" fillId="33" borderId="18" xfId="0" applyFont="1" applyFill="1" applyBorder="1" applyAlignment="1">
      <alignment horizontal="center" vertical="center"/>
    </xf>
    <xf numFmtId="0" fontId="91" fillId="33" borderId="10" xfId="0" applyFont="1" applyFill="1" applyBorder="1" applyAlignment="1">
      <alignment horizontal="center" vertical="center" wrapText="1"/>
    </xf>
    <xf numFmtId="0" fontId="92" fillId="33" borderId="0" xfId="0" applyFont="1" applyFill="1" applyAlignment="1">
      <alignment horizontal="justify" vertical="center" wrapText="1"/>
    </xf>
    <xf numFmtId="0" fontId="91" fillId="0" borderId="25" xfId="0" applyFont="1" applyBorder="1" applyAlignment="1">
      <alignment horizontal="left" vertical="center"/>
    </xf>
    <xf numFmtId="0" fontId="91" fillId="0" borderId="22" xfId="0" applyFont="1" applyBorder="1" applyAlignment="1">
      <alignment horizontal="left" vertical="center"/>
    </xf>
    <xf numFmtId="49" fontId="91" fillId="0" borderId="17" xfId="0" applyNumberFormat="1" applyFont="1" applyBorder="1" applyAlignment="1">
      <alignment horizontal="center"/>
    </xf>
    <xf numFmtId="0" fontId="91" fillId="0" borderId="25" xfId="0" applyFont="1" applyBorder="1" applyAlignment="1">
      <alignment horizontal="center" vertical="center" wrapText="1"/>
    </xf>
    <xf numFmtId="0" fontId="91" fillId="0" borderId="22" xfId="0" applyFont="1" applyBorder="1" applyAlignment="1">
      <alignment horizontal="center" vertical="center" wrapText="1"/>
    </xf>
    <xf numFmtId="0" fontId="5" fillId="33" borderId="23" xfId="0" applyFont="1" applyFill="1" applyBorder="1" applyAlignment="1">
      <alignment horizontal="left" vertical="top"/>
    </xf>
    <xf numFmtId="0" fontId="5" fillId="33" borderId="21" xfId="0" applyFont="1" applyFill="1" applyBorder="1" applyAlignment="1">
      <alignment horizontal="left" vertical="top"/>
    </xf>
    <xf numFmtId="0" fontId="0" fillId="0" borderId="0" xfId="0" applyAlignment="1">
      <alignment horizontal="left" wrapText="1"/>
    </xf>
    <xf numFmtId="0" fontId="90" fillId="0" borderId="10" xfId="0" applyFont="1" applyBorder="1" applyAlignment="1">
      <alignment horizontal="center" vertical="center"/>
    </xf>
    <xf numFmtId="0" fontId="90" fillId="0" borderId="10" xfId="0" applyFont="1" applyBorder="1" applyAlignment="1">
      <alignment horizontal="center"/>
    </xf>
    <xf numFmtId="0" fontId="99" fillId="33" borderId="0" xfId="0" applyFont="1" applyFill="1" applyAlignment="1">
      <alignment horizontal="left" vertical="center" wrapText="1"/>
    </xf>
    <xf numFmtId="0" fontId="90" fillId="33" borderId="0" xfId="0" applyFont="1" applyFill="1" applyAlignment="1">
      <alignment horizontal="left" vertical="center" wrapText="1"/>
    </xf>
    <xf numFmtId="0" fontId="116" fillId="0" borderId="0" xfId="0" applyFont="1" applyAlignment="1">
      <alignment horizontal="left" vertical="center" wrapText="1"/>
    </xf>
    <xf numFmtId="0" fontId="94" fillId="33" borderId="0" xfId="0" applyFont="1" applyFill="1" applyAlignment="1">
      <alignment horizontal="center" vertical="center" wrapText="1"/>
    </xf>
    <xf numFmtId="0" fontId="40" fillId="33" borderId="10" xfId="0" applyFont="1" applyFill="1" applyBorder="1" applyAlignment="1">
      <alignment horizontal="center" vertical="center" wrapText="1"/>
    </xf>
    <xf numFmtId="181" fontId="40" fillId="33" borderId="16" xfId="0" applyNumberFormat="1" applyFont="1" applyFill="1" applyBorder="1" applyAlignment="1">
      <alignment horizontal="right" vertical="center"/>
    </xf>
    <xf numFmtId="181" fontId="40" fillId="33" borderId="18" xfId="0" applyNumberFormat="1" applyFont="1" applyFill="1" applyBorder="1" applyAlignment="1">
      <alignment horizontal="right" vertical="center"/>
    </xf>
    <xf numFmtId="0" fontId="39" fillId="33" borderId="10" xfId="0" applyFont="1" applyFill="1" applyBorder="1" applyAlignment="1">
      <alignment horizontal="center" vertical="center" wrapText="1"/>
    </xf>
    <xf numFmtId="183" fontId="94" fillId="33" borderId="23" xfId="0" applyNumberFormat="1" applyFont="1" applyFill="1" applyBorder="1" applyAlignment="1">
      <alignment horizontal="center" vertical="center"/>
    </xf>
    <xf numFmtId="183" fontId="94" fillId="33" borderId="21" xfId="0" applyNumberFormat="1" applyFont="1" applyFill="1" applyBorder="1" applyAlignment="1">
      <alignment horizontal="center" vertical="center"/>
    </xf>
    <xf numFmtId="183" fontId="40" fillId="33" borderId="18" xfId="62" applyNumberFormat="1" applyFont="1" applyFill="1" applyBorder="1" applyAlignment="1">
      <alignment horizontal="center" vertical="center"/>
    </xf>
    <xf numFmtId="0" fontId="120" fillId="0" borderId="0" xfId="0" applyFont="1" applyBorder="1" applyAlignment="1">
      <alignment horizontal="left" vertical="center" wrapText="1"/>
    </xf>
    <xf numFmtId="0" fontId="94" fillId="33" borderId="0" xfId="0" applyFont="1" applyFill="1" applyAlignment="1">
      <alignment horizontal="justify" vertical="center" wrapText="1"/>
    </xf>
    <xf numFmtId="0" fontId="39" fillId="33" borderId="0" xfId="0" applyFont="1" applyFill="1" applyAlignment="1">
      <alignment horizontal="left" vertical="center" wrapText="1"/>
    </xf>
    <xf numFmtId="0" fontId="93" fillId="33" borderId="0" xfId="0" applyFont="1" applyFill="1" applyAlignment="1">
      <alignment horizontal="left" vertical="center" wrapText="1"/>
    </xf>
    <xf numFmtId="0" fontId="39" fillId="33" borderId="23" xfId="0" applyFont="1" applyFill="1" applyBorder="1" applyAlignment="1">
      <alignment horizontal="center" vertical="center" wrapText="1"/>
    </xf>
    <xf numFmtId="181" fontId="40" fillId="33" borderId="23" xfId="0" applyNumberFormat="1" applyFont="1" applyFill="1" applyBorder="1" applyAlignment="1">
      <alignment horizontal="center" vertical="center"/>
    </xf>
    <xf numFmtId="181" fontId="40" fillId="33" borderId="21" xfId="0" applyNumberFormat="1" applyFont="1" applyFill="1" applyBorder="1" applyAlignment="1">
      <alignment horizontal="center" vertical="center"/>
    </xf>
    <xf numFmtId="3" fontId="40" fillId="33" borderId="23" xfId="0" applyNumberFormat="1" applyFont="1" applyFill="1" applyBorder="1" applyAlignment="1">
      <alignment horizontal="center" vertical="center"/>
    </xf>
    <xf numFmtId="3" fontId="40" fillId="33" borderId="21" xfId="0" applyNumberFormat="1" applyFont="1" applyFill="1" applyBorder="1" applyAlignment="1">
      <alignment horizontal="center" vertical="center"/>
    </xf>
    <xf numFmtId="181" fontId="39" fillId="33" borderId="16" xfId="0" applyNumberFormat="1" applyFont="1" applyFill="1" applyBorder="1" applyAlignment="1">
      <alignment horizontal="center" vertical="center"/>
    </xf>
    <xf numFmtId="181" fontId="39" fillId="33" borderId="18" xfId="0" applyNumberFormat="1" applyFont="1" applyFill="1" applyBorder="1" applyAlignment="1">
      <alignment horizontal="center" vertical="center"/>
    </xf>
    <xf numFmtId="0" fontId="91"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97" fillId="33" borderId="0" xfId="0" applyFont="1" applyFill="1" applyAlignment="1">
      <alignment horizontal="justify" vertical="center" wrapText="1"/>
    </xf>
    <xf numFmtId="0" fontId="46" fillId="33" borderId="0" xfId="0" applyFont="1" applyFill="1" applyAlignment="1">
      <alignment horizontal="left" vertical="top"/>
    </xf>
    <xf numFmtId="0" fontId="97" fillId="33" borderId="25" xfId="0" applyFont="1" applyFill="1" applyBorder="1" applyAlignment="1">
      <alignment horizontal="left" vertical="center" wrapText="1"/>
    </xf>
    <xf numFmtId="0" fontId="91" fillId="33" borderId="0" xfId="0" applyFont="1" applyFill="1" applyAlignment="1">
      <alignment horizontal="left" vertical="center" wrapText="1"/>
    </xf>
    <xf numFmtId="0" fontId="91" fillId="33" borderId="25" xfId="0" applyFont="1" applyFill="1" applyBorder="1" applyAlignment="1">
      <alignment horizontal="left" vertical="center" wrapText="1"/>
    </xf>
    <xf numFmtId="0" fontId="60" fillId="33" borderId="0" xfId="59" applyFont="1" applyFill="1" applyAlignment="1">
      <alignment horizontal="justify" vertical="center"/>
      <protection/>
    </xf>
    <xf numFmtId="0" fontId="59" fillId="33" borderId="10" xfId="59" applyFont="1" applyFill="1" applyBorder="1" applyAlignment="1">
      <alignment horizontal="center" vertical="center"/>
      <protection/>
    </xf>
    <xf numFmtId="0" fontId="12" fillId="0" borderId="17" xfId="0" applyFont="1" applyBorder="1" applyAlignment="1">
      <alignment horizontal="center"/>
    </xf>
    <xf numFmtId="0" fontId="60" fillId="33" borderId="24" xfId="59" applyFont="1" applyFill="1" applyBorder="1" applyAlignment="1">
      <alignment horizontal="center" vertical="center" wrapText="1"/>
      <protection/>
    </xf>
    <xf numFmtId="0" fontId="60" fillId="33" borderId="21" xfId="59" applyFont="1" applyFill="1" applyBorder="1" applyAlignment="1">
      <alignment horizontal="center" vertical="center" wrapText="1"/>
      <protection/>
    </xf>
    <xf numFmtId="0" fontId="59" fillId="33" borderId="11" xfId="59" applyFont="1" applyFill="1" applyBorder="1" applyAlignment="1">
      <alignment horizontal="center" vertical="distributed"/>
      <protection/>
    </xf>
    <xf numFmtId="0" fontId="59" fillId="33" borderId="25" xfId="59" applyFont="1" applyFill="1" applyBorder="1" applyAlignment="1">
      <alignment horizontal="center" vertical="distributed"/>
      <protection/>
    </xf>
    <xf numFmtId="0" fontId="59" fillId="33" borderId="12" xfId="59" applyFont="1" applyFill="1" applyBorder="1" applyAlignment="1">
      <alignment horizontal="center" vertical="distributed"/>
      <protection/>
    </xf>
    <xf numFmtId="0" fontId="59" fillId="33" borderId="30" xfId="59" applyFont="1" applyFill="1" applyBorder="1" applyAlignment="1">
      <alignment horizontal="center" vertical="distributed"/>
      <protection/>
    </xf>
    <xf numFmtId="0" fontId="59" fillId="33" borderId="0" xfId="59" applyFont="1" applyFill="1" applyBorder="1" applyAlignment="1">
      <alignment horizontal="center" vertical="distributed"/>
      <protection/>
    </xf>
    <xf numFmtId="0" fontId="59" fillId="33" borderId="31" xfId="59" applyFont="1" applyFill="1" applyBorder="1" applyAlignment="1">
      <alignment horizontal="center" vertical="distributed"/>
      <protection/>
    </xf>
    <xf numFmtId="0" fontId="59" fillId="33" borderId="13" xfId="59" applyFont="1" applyFill="1" applyBorder="1" applyAlignment="1">
      <alignment horizontal="center" vertical="distributed"/>
      <protection/>
    </xf>
    <xf numFmtId="0" fontId="59" fillId="33" borderId="22" xfId="59" applyFont="1" applyFill="1" applyBorder="1" applyAlignment="1">
      <alignment horizontal="center" vertical="distributed"/>
      <protection/>
    </xf>
    <xf numFmtId="0" fontId="59" fillId="33" borderId="14" xfId="59" applyFont="1" applyFill="1" applyBorder="1" applyAlignment="1">
      <alignment horizontal="center" vertical="distributed"/>
      <protection/>
    </xf>
    <xf numFmtId="0" fontId="59" fillId="33" borderId="10" xfId="59" applyFont="1" applyFill="1" applyBorder="1" applyAlignment="1">
      <alignment horizontal="center" vertical="center" wrapText="1"/>
      <protection/>
    </xf>
    <xf numFmtId="3" fontId="59" fillId="33" borderId="16" xfId="59" applyNumberFormat="1" applyFont="1" applyFill="1" applyBorder="1" applyAlignment="1">
      <alignment horizontal="center" vertical="center"/>
      <protection/>
    </xf>
    <xf numFmtId="3" fontId="59" fillId="33" borderId="17" xfId="59" applyNumberFormat="1" applyFont="1" applyFill="1" applyBorder="1" applyAlignment="1">
      <alignment horizontal="center" vertical="center"/>
      <protection/>
    </xf>
    <xf numFmtId="3" fontId="59" fillId="33" borderId="18" xfId="59" applyNumberFormat="1" applyFont="1" applyFill="1" applyBorder="1" applyAlignment="1">
      <alignment horizontal="center" vertical="center"/>
      <protection/>
    </xf>
    <xf numFmtId="3" fontId="59" fillId="33" borderId="11" xfId="59" applyNumberFormat="1" applyFont="1" applyFill="1" applyBorder="1" applyAlignment="1">
      <alignment horizontal="center" vertical="center"/>
      <protection/>
    </xf>
    <xf numFmtId="3" fontId="59" fillId="33" borderId="12" xfId="59" applyNumberFormat="1" applyFont="1" applyFill="1" applyBorder="1" applyAlignment="1">
      <alignment horizontal="center" vertical="center"/>
      <protection/>
    </xf>
    <xf numFmtId="0" fontId="60" fillId="33" borderId="16" xfId="59" applyFont="1" applyFill="1" applyBorder="1" applyAlignment="1">
      <alignment horizontal="left" vertical="center"/>
      <protection/>
    </xf>
    <xf numFmtId="0" fontId="60" fillId="33" borderId="17" xfId="59" applyFont="1" applyFill="1" applyBorder="1" applyAlignment="1">
      <alignment horizontal="left" vertical="center"/>
      <protection/>
    </xf>
    <xf numFmtId="0" fontId="60" fillId="33" borderId="18" xfId="59" applyFont="1" applyFill="1" applyBorder="1" applyAlignment="1">
      <alignment horizontal="left" vertical="center"/>
      <protection/>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0" xfId="0" applyFill="1" applyBorder="1" applyAlignment="1">
      <alignment vertical="center"/>
    </xf>
    <xf numFmtId="0" fontId="12" fillId="0" borderId="10" xfId="0" applyFont="1" applyFill="1" applyBorder="1" applyAlignment="1">
      <alignment vertical="center"/>
    </xf>
    <xf numFmtId="0" fontId="59" fillId="33" borderId="0" xfId="59" applyFont="1" applyFill="1" applyBorder="1" applyAlignment="1">
      <alignment horizontal="left" vertical="top" wrapText="1"/>
      <protection/>
    </xf>
    <xf numFmtId="0" fontId="92" fillId="33" borderId="16" xfId="0" applyFont="1" applyFill="1" applyBorder="1" applyAlignment="1">
      <alignment horizontal="center" vertical="center"/>
    </xf>
    <xf numFmtId="0" fontId="92" fillId="33" borderId="18" xfId="0" applyFont="1" applyFill="1" applyBorder="1" applyAlignment="1">
      <alignment horizontal="center" vertical="center"/>
    </xf>
    <xf numFmtId="0" fontId="91" fillId="34" borderId="10" xfId="0" applyFont="1" applyFill="1" applyBorder="1" applyAlignment="1">
      <alignment horizontal="center" vertical="center" wrapText="1"/>
    </xf>
    <xf numFmtId="0" fontId="65" fillId="33" borderId="16" xfId="0" applyFont="1" applyFill="1" applyBorder="1" applyAlignment="1">
      <alignment horizontal="center" vertical="center"/>
    </xf>
    <xf numFmtId="0" fontId="65" fillId="33" borderId="18" xfId="0" applyFont="1" applyFill="1" applyBorder="1" applyAlignment="1">
      <alignment horizontal="center" vertical="center"/>
    </xf>
    <xf numFmtId="0" fontId="65" fillId="33" borderId="10" xfId="0" applyFont="1" applyFill="1" applyBorder="1" applyAlignment="1">
      <alignment horizontal="center" vertical="center"/>
    </xf>
    <xf numFmtId="0" fontId="66" fillId="33" borderId="16" xfId="0" applyFont="1" applyFill="1" applyBorder="1" applyAlignment="1">
      <alignment horizontal="center" vertical="center"/>
    </xf>
    <xf numFmtId="0" fontId="66" fillId="33" borderId="18" xfId="0" applyFont="1" applyFill="1" applyBorder="1" applyAlignment="1">
      <alignment horizontal="center" vertical="center"/>
    </xf>
    <xf numFmtId="0" fontId="66" fillId="33" borderId="10" xfId="0" applyFont="1" applyFill="1" applyBorder="1" applyAlignment="1">
      <alignment horizontal="center" vertical="center"/>
    </xf>
    <xf numFmtId="0" fontId="65" fillId="33" borderId="0" xfId="0" applyFont="1" applyFill="1" applyAlignment="1">
      <alignment horizontal="left" vertical="top"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162925"/>
          <a:ext cx="194310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2" name="Picture 41" descr="pie"/>
        <xdr:cNvPicPr preferRelativeResize="1">
          <a:picLocks noChangeAspect="1"/>
        </xdr:cNvPicPr>
      </xdr:nvPicPr>
      <xdr:blipFill>
        <a:blip r:embed="rId2"/>
        <a:stretch>
          <a:fillRect/>
        </a:stretch>
      </xdr:blipFill>
      <xdr:spPr>
        <a:xfrm>
          <a:off x="0" y="18011775"/>
          <a:ext cx="123825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3" name="Picture 41" descr="pie"/>
        <xdr:cNvPicPr preferRelativeResize="1">
          <a:picLocks noChangeAspect="1"/>
        </xdr:cNvPicPr>
      </xdr:nvPicPr>
      <xdr:blipFill>
        <a:blip r:embed="rId2"/>
        <a:stretch>
          <a:fillRect/>
        </a:stretch>
      </xdr:blipFill>
      <xdr:spPr>
        <a:xfrm>
          <a:off x="0" y="18011775"/>
          <a:ext cx="1238250" cy="66675"/>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61010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excel\FICHAS%20REGIONALES\Fichas%20Regionales%202.0\Moldes%20Fichas\file:\\C:\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e_empleo 2020-dic-feb"/>
      <sheetName val="Tablas empleo"/>
      <sheetName val="base_empleo 2019"/>
      <sheetName val="Empleo categoria"/>
      <sheetName val="PIB2017"/>
      <sheetName val="PIB"/>
      <sheetName val="BBDD empleo"/>
      <sheetName val="Colocaciones"/>
      <sheetName val="Riego"/>
      <sheetName val="exp_rubros"/>
      <sheetName val="exp_productos"/>
      <sheetName val="Beneficio_carne"/>
      <sheetName val="Lacteos"/>
      <sheetName val="Pobreza_1"/>
      <sheetName val="Pobreza"/>
      <sheetName val="Ambientales"/>
      <sheetName val="Hoj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6"/>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56" customWidth="1"/>
    <col min="3" max="3" width="10.7109375" style="56" customWidth="1"/>
    <col min="4" max="6" width="11.421875" style="56" customWidth="1"/>
    <col min="7" max="7" width="11.140625" style="56" customWidth="1"/>
    <col min="8" max="8" width="12.00390625" style="56" customWidth="1"/>
    <col min="9" max="10" width="11.421875" style="56" customWidth="1"/>
    <col min="11" max="11" width="31.28125" style="56" customWidth="1"/>
    <col min="12" max="16384" width="11.421875" style="56" customWidth="1"/>
  </cols>
  <sheetData>
    <row r="1" spans="1:7" ht="15.75">
      <c r="A1" s="54"/>
      <c r="B1" s="55"/>
      <c r="C1" s="55"/>
      <c r="D1" s="55"/>
      <c r="E1" s="55"/>
      <c r="F1" s="55"/>
      <c r="G1" s="55"/>
    </row>
    <row r="2" spans="1:7" ht="15">
      <c r="A2" s="55"/>
      <c r="B2" s="55"/>
      <c r="C2" s="55"/>
      <c r="D2" s="55"/>
      <c r="E2" s="55"/>
      <c r="F2" s="55"/>
      <c r="G2" s="55"/>
    </row>
    <row r="3" spans="1:7" ht="15.75">
      <c r="A3" s="54"/>
      <c r="B3" s="55"/>
      <c r="C3" s="55"/>
      <c r="D3" s="55"/>
      <c r="E3" s="55"/>
      <c r="F3" s="55"/>
      <c r="G3" s="55"/>
    </row>
    <row r="4" spans="1:7" ht="15">
      <c r="A4" s="55"/>
      <c r="B4" s="55"/>
      <c r="C4" s="55"/>
      <c r="D4" s="57"/>
      <c r="E4" s="55"/>
      <c r="F4" s="55"/>
      <c r="G4" s="55"/>
    </row>
    <row r="5" spans="1:7" ht="15.75">
      <c r="A5" s="54"/>
      <c r="B5" s="55"/>
      <c r="C5" s="55"/>
      <c r="D5" s="58"/>
      <c r="E5" s="55"/>
      <c r="F5" s="55"/>
      <c r="G5" s="55"/>
    </row>
    <row r="6" spans="1:7" ht="15.75">
      <c r="A6" s="54"/>
      <c r="B6" s="55"/>
      <c r="C6" s="55"/>
      <c r="D6" s="55"/>
      <c r="E6" s="55"/>
      <c r="F6" s="55"/>
      <c r="G6" s="55"/>
    </row>
    <row r="7" spans="1:7" ht="15.75">
      <c r="A7" s="54"/>
      <c r="B7" s="55"/>
      <c r="C7" s="55"/>
      <c r="D7" s="55"/>
      <c r="E7" s="55"/>
      <c r="F7" s="55"/>
      <c r="G7" s="55"/>
    </row>
    <row r="8" spans="1:7" ht="15">
      <c r="A8" s="55"/>
      <c r="B8" s="55"/>
      <c r="C8" s="55"/>
      <c r="D8" s="57"/>
      <c r="E8" s="55"/>
      <c r="F8" s="55"/>
      <c r="G8" s="55"/>
    </row>
    <row r="9" spans="1:7" ht="15.75">
      <c r="A9" s="59"/>
      <c r="B9" s="55"/>
      <c r="C9" s="55"/>
      <c r="D9" s="55"/>
      <c r="E9" s="55"/>
      <c r="F9" s="55"/>
      <c r="G9" s="55"/>
    </row>
    <row r="10" spans="1:7" ht="15.75">
      <c r="A10" s="59"/>
      <c r="B10" s="55"/>
      <c r="C10" s="55"/>
      <c r="D10" s="55"/>
      <c r="E10" s="55"/>
      <c r="F10" s="55"/>
      <c r="G10" s="55"/>
    </row>
    <row r="11" spans="1:7" ht="15.75">
      <c r="A11" s="59"/>
      <c r="B11" s="55"/>
      <c r="C11" s="55"/>
      <c r="D11" s="55"/>
      <c r="E11" s="55"/>
      <c r="F11" s="55"/>
      <c r="G11" s="55"/>
    </row>
    <row r="12" spans="1:7" ht="15.75">
      <c r="A12" s="59"/>
      <c r="B12" s="55"/>
      <c r="C12" s="55"/>
      <c r="D12" s="55"/>
      <c r="E12" s="55"/>
      <c r="F12" s="55"/>
      <c r="G12" s="55"/>
    </row>
    <row r="13" spans="1:7" ht="15.75">
      <c r="A13" s="54"/>
      <c r="B13" s="55"/>
      <c r="C13" s="55"/>
      <c r="D13" s="55"/>
      <c r="E13" s="55"/>
      <c r="F13" s="55"/>
      <c r="G13" s="55"/>
    </row>
    <row r="14" spans="1:8" ht="15.75">
      <c r="A14" s="101"/>
      <c r="B14" s="102"/>
      <c r="C14" s="102"/>
      <c r="D14" s="102"/>
      <c r="E14" s="102"/>
      <c r="F14" s="102"/>
      <c r="G14" s="102"/>
      <c r="H14" s="63"/>
    </row>
    <row r="15" spans="1:8" ht="15.75">
      <c r="A15" s="101"/>
      <c r="B15" s="102"/>
      <c r="C15" s="102"/>
      <c r="D15" s="102"/>
      <c r="E15" s="102"/>
      <c r="F15" s="102"/>
      <c r="G15" s="102"/>
      <c r="H15" s="63"/>
    </row>
    <row r="16" spans="1:8" ht="51" customHeight="1">
      <c r="A16" s="102"/>
      <c r="B16" s="102"/>
      <c r="C16" s="160" t="s">
        <v>14</v>
      </c>
      <c r="D16" s="160"/>
      <c r="E16" s="160"/>
      <c r="F16" s="103"/>
      <c r="G16" s="103"/>
      <c r="H16" s="103"/>
    </row>
    <row r="17" spans="1:8" ht="46.5" customHeight="1">
      <c r="A17" s="102"/>
      <c r="B17" s="102"/>
      <c r="C17" s="161" t="s">
        <v>99</v>
      </c>
      <c r="D17" s="103"/>
      <c r="E17" s="103"/>
      <c r="F17" s="103"/>
      <c r="G17" s="103"/>
      <c r="H17" s="103"/>
    </row>
    <row r="18" spans="1:8" ht="30">
      <c r="A18" s="102"/>
      <c r="B18" s="102"/>
      <c r="C18" s="162"/>
      <c r="D18" s="103"/>
      <c r="E18" s="103"/>
      <c r="F18" s="103"/>
      <c r="G18" s="103"/>
      <c r="H18" s="103"/>
    </row>
    <row r="19" spans="1:8" ht="15">
      <c r="A19" s="102"/>
      <c r="B19" s="102"/>
      <c r="C19" s="102"/>
      <c r="D19" s="102"/>
      <c r="E19" s="102"/>
      <c r="F19" s="102"/>
      <c r="G19" s="102"/>
      <c r="H19" s="63"/>
    </row>
    <row r="20" spans="1:8" ht="15">
      <c r="A20" s="102"/>
      <c r="B20" s="102"/>
      <c r="C20" s="287"/>
      <c r="D20" s="287"/>
      <c r="E20" s="287"/>
      <c r="F20" s="287"/>
      <c r="G20" s="287"/>
      <c r="H20" s="287"/>
    </row>
    <row r="21" spans="1:7" ht="15">
      <c r="A21" s="55"/>
      <c r="B21" s="55"/>
      <c r="C21" s="55"/>
      <c r="D21" s="55"/>
      <c r="E21" s="55"/>
      <c r="F21" s="55"/>
      <c r="G21" s="55"/>
    </row>
    <row r="22" spans="1:7" ht="15">
      <c r="A22" s="55"/>
      <c r="B22" s="55"/>
      <c r="C22" s="55"/>
      <c r="D22" s="55"/>
      <c r="E22" s="55"/>
      <c r="F22" s="55"/>
      <c r="G22" s="55"/>
    </row>
    <row r="23" spans="1:7" ht="15">
      <c r="A23" s="55"/>
      <c r="B23" s="55"/>
      <c r="C23" s="55"/>
      <c r="D23" s="55"/>
      <c r="E23" s="55"/>
      <c r="F23" s="55"/>
      <c r="G23" s="55"/>
    </row>
    <row r="24" spans="1:7" ht="15">
      <c r="A24" s="55"/>
      <c r="B24" s="55"/>
      <c r="C24" s="55"/>
      <c r="D24" s="55"/>
      <c r="E24" s="55"/>
      <c r="F24" s="55"/>
      <c r="G24" s="55"/>
    </row>
    <row r="25" spans="1:7" ht="15">
      <c r="A25" s="55"/>
      <c r="B25" s="55"/>
      <c r="C25" s="55"/>
      <c r="D25" s="55"/>
      <c r="E25" s="55"/>
      <c r="F25" s="55"/>
      <c r="G25" s="55"/>
    </row>
    <row r="26" spans="1:7" ht="15">
      <c r="A26" s="55"/>
      <c r="B26" s="55"/>
      <c r="C26" s="55"/>
      <c r="D26" s="55"/>
      <c r="E26" s="55"/>
      <c r="F26" s="55"/>
      <c r="G26" s="55"/>
    </row>
    <row r="27" spans="1:7" ht="15">
      <c r="A27" s="55"/>
      <c r="B27" s="55"/>
      <c r="C27" s="55"/>
      <c r="D27" s="55"/>
      <c r="E27" s="55"/>
      <c r="F27" s="55"/>
      <c r="G27" s="55"/>
    </row>
    <row r="28" spans="1:7" ht="15">
      <c r="A28" s="55"/>
      <c r="B28" s="55"/>
      <c r="C28" s="55"/>
      <c r="D28" s="55"/>
      <c r="E28" s="55"/>
      <c r="F28" s="55"/>
      <c r="G28" s="55"/>
    </row>
    <row r="29" spans="1:7" ht="15.75">
      <c r="A29" s="54"/>
      <c r="B29" s="55"/>
      <c r="C29" s="55"/>
      <c r="D29" s="55"/>
      <c r="E29" s="55"/>
      <c r="F29" s="55"/>
      <c r="G29" s="55"/>
    </row>
    <row r="30" spans="1:7" ht="15.75">
      <c r="A30" s="54"/>
      <c r="B30" s="55"/>
      <c r="C30" s="55"/>
      <c r="D30" s="57"/>
      <c r="E30" s="55"/>
      <c r="F30" s="55"/>
      <c r="G30" s="55"/>
    </row>
    <row r="31" spans="1:7" ht="15.75">
      <c r="A31" s="54"/>
      <c r="B31" s="55"/>
      <c r="C31" s="55"/>
      <c r="D31" s="60"/>
      <c r="E31" s="55"/>
      <c r="F31" s="55"/>
      <c r="G31" s="55"/>
    </row>
    <row r="32" spans="1:7" ht="15.75">
      <c r="A32" s="54"/>
      <c r="B32" s="55"/>
      <c r="C32" s="55"/>
      <c r="D32" s="55"/>
      <c r="E32" s="55"/>
      <c r="F32" s="55"/>
      <c r="G32" s="55"/>
    </row>
    <row r="33" spans="1:7" ht="15.75">
      <c r="A33" s="54"/>
      <c r="B33" s="55"/>
      <c r="C33" s="55"/>
      <c r="D33" s="55"/>
      <c r="E33" s="55"/>
      <c r="F33" s="55"/>
      <c r="G33" s="55"/>
    </row>
    <row r="34" spans="1:7" ht="15.75">
      <c r="A34" s="54"/>
      <c r="B34" s="55"/>
      <c r="C34" s="55"/>
      <c r="D34" s="55"/>
      <c r="E34" s="55"/>
      <c r="F34" s="55"/>
      <c r="G34" s="55"/>
    </row>
    <row r="35" spans="1:7" ht="15.75">
      <c r="A35" s="61"/>
      <c r="B35" s="55"/>
      <c r="C35" s="61"/>
      <c r="D35" s="62"/>
      <c r="E35" s="55"/>
      <c r="F35" s="55"/>
      <c r="G35" s="55"/>
    </row>
    <row r="36" spans="1:7" ht="15.75" customHeight="1">
      <c r="A36" s="54"/>
      <c r="E36" s="55"/>
      <c r="F36" s="55"/>
      <c r="G36" s="55"/>
    </row>
    <row r="37" spans="3:7" ht="15.75">
      <c r="C37" s="54"/>
      <c r="D37" s="29" t="s">
        <v>334</v>
      </c>
      <c r="E37" s="55"/>
      <c r="F37" s="55"/>
      <c r="G37" s="55"/>
    </row>
    <row r="40" spans="1:7" ht="24.75" customHeight="1">
      <c r="A40" s="288" t="s">
        <v>78</v>
      </c>
      <c r="B40" s="288"/>
      <c r="C40" s="288"/>
      <c r="D40" s="288"/>
      <c r="E40" s="288"/>
      <c r="F40" s="288"/>
      <c r="G40" s="288"/>
    </row>
    <row r="41" spans="1:13" ht="24.75" customHeight="1">
      <c r="A41" s="289"/>
      <c r="B41" s="289"/>
      <c r="C41" s="289"/>
      <c r="D41" s="289"/>
      <c r="E41" s="289"/>
      <c r="F41" s="289"/>
      <c r="G41" s="289"/>
      <c r="I41" s="63"/>
      <c r="J41" s="63"/>
      <c r="K41" s="63"/>
      <c r="L41" s="87"/>
      <c r="M41" s="63"/>
    </row>
    <row r="42" spans="1:13" ht="24.75" customHeight="1">
      <c r="A42" s="290" t="s">
        <v>147</v>
      </c>
      <c r="B42" s="291"/>
      <c r="C42" s="291"/>
      <c r="D42" s="291"/>
      <c r="E42" s="291"/>
      <c r="F42" s="292"/>
      <c r="G42" s="86" t="s">
        <v>79</v>
      </c>
      <c r="H42" s="63"/>
      <c r="I42" s="63"/>
      <c r="J42" s="281"/>
      <c r="K42" s="281"/>
      <c r="L42" s="281"/>
      <c r="M42" s="63"/>
    </row>
    <row r="43" spans="1:13" ht="18" customHeight="1">
      <c r="A43" s="64"/>
      <c r="B43" s="282" t="s">
        <v>92</v>
      </c>
      <c r="C43" s="282"/>
      <c r="D43" s="282"/>
      <c r="E43" s="282"/>
      <c r="F43" s="282"/>
      <c r="G43" s="105" t="s">
        <v>145</v>
      </c>
      <c r="I43" s="63"/>
      <c r="J43" s="88"/>
      <c r="K43" s="89"/>
      <c r="L43" s="90"/>
      <c r="M43" s="63"/>
    </row>
    <row r="44" spans="1:13" ht="18" customHeight="1">
      <c r="A44" s="65"/>
      <c r="B44" s="283" t="s">
        <v>91</v>
      </c>
      <c r="C44" s="283"/>
      <c r="D44" s="283"/>
      <c r="E44" s="283"/>
      <c r="F44" s="284"/>
      <c r="G44" s="198">
        <v>5</v>
      </c>
      <c r="I44" s="63"/>
      <c r="J44" s="88"/>
      <c r="K44" s="89"/>
      <c r="L44" s="90"/>
      <c r="M44" s="63"/>
    </row>
    <row r="45" spans="1:13" ht="18" customHeight="1">
      <c r="A45" s="65"/>
      <c r="B45" s="283" t="s">
        <v>274</v>
      </c>
      <c r="C45" s="283"/>
      <c r="D45" s="283"/>
      <c r="E45" s="283"/>
      <c r="F45" s="284"/>
      <c r="G45" s="198">
        <v>6</v>
      </c>
      <c r="I45" s="63"/>
      <c r="J45" s="88"/>
      <c r="K45" s="89"/>
      <c r="L45" s="90"/>
      <c r="M45" s="63"/>
    </row>
    <row r="46" spans="1:13" ht="18" customHeight="1">
      <c r="A46" s="65"/>
      <c r="B46" s="283" t="s">
        <v>87</v>
      </c>
      <c r="C46" s="283"/>
      <c r="D46" s="283"/>
      <c r="E46" s="283"/>
      <c r="F46" s="283"/>
      <c r="G46" s="106" t="s">
        <v>276</v>
      </c>
      <c r="I46" s="63"/>
      <c r="J46" s="88"/>
      <c r="K46" s="89"/>
      <c r="L46" s="90"/>
      <c r="M46" s="63"/>
    </row>
    <row r="47" spans="1:13" ht="18" customHeight="1">
      <c r="A47" s="65"/>
      <c r="B47" s="84" t="s">
        <v>88</v>
      </c>
      <c r="C47" s="84"/>
      <c r="D47" s="84"/>
      <c r="E47" s="84"/>
      <c r="F47" s="85"/>
      <c r="G47" s="104" t="s">
        <v>276</v>
      </c>
      <c r="I47" s="63"/>
      <c r="J47" s="88"/>
      <c r="K47" s="89"/>
      <c r="L47" s="90"/>
      <c r="M47" s="63"/>
    </row>
    <row r="48" spans="1:13" ht="18" customHeight="1">
      <c r="A48" s="65"/>
      <c r="B48" s="84" t="s">
        <v>93</v>
      </c>
      <c r="C48" s="84"/>
      <c r="D48" s="84"/>
      <c r="E48" s="84"/>
      <c r="F48" s="85"/>
      <c r="G48" s="104" t="s">
        <v>277</v>
      </c>
      <c r="I48" s="63"/>
      <c r="J48" s="88"/>
      <c r="K48" s="89"/>
      <c r="L48" s="90"/>
      <c r="M48" s="63"/>
    </row>
    <row r="49" spans="1:13" ht="18" customHeight="1">
      <c r="A49" s="65"/>
      <c r="B49" s="84" t="s">
        <v>94</v>
      </c>
      <c r="C49" s="84"/>
      <c r="D49" s="84"/>
      <c r="E49" s="84"/>
      <c r="F49" s="85"/>
      <c r="G49" s="104" t="s">
        <v>113</v>
      </c>
      <c r="I49" s="63"/>
      <c r="J49" s="88"/>
      <c r="K49" s="89"/>
      <c r="L49" s="90"/>
      <c r="M49" s="63"/>
    </row>
    <row r="50" spans="1:13" ht="18" customHeight="1">
      <c r="A50" s="65"/>
      <c r="B50" s="84" t="s">
        <v>95</v>
      </c>
      <c r="C50" s="84"/>
      <c r="D50" s="84"/>
      <c r="E50" s="84"/>
      <c r="F50" s="85"/>
      <c r="G50" s="104" t="s">
        <v>114</v>
      </c>
      <c r="I50" s="63"/>
      <c r="J50" s="88"/>
      <c r="K50" s="89"/>
      <c r="L50" s="90"/>
      <c r="M50" s="63"/>
    </row>
    <row r="51" spans="1:13" ht="18" customHeight="1">
      <c r="A51" s="65"/>
      <c r="B51" s="84" t="s">
        <v>96</v>
      </c>
      <c r="C51" s="84"/>
      <c r="D51" s="84"/>
      <c r="E51" s="84"/>
      <c r="F51" s="85"/>
      <c r="G51" s="104" t="s">
        <v>97</v>
      </c>
      <c r="I51" s="63"/>
      <c r="J51" s="88"/>
      <c r="K51" s="89"/>
      <c r="L51" s="90"/>
      <c r="M51" s="63"/>
    </row>
    <row r="52" spans="1:13" ht="18" customHeight="1">
      <c r="A52" s="65"/>
      <c r="B52" s="84" t="s">
        <v>89</v>
      </c>
      <c r="C52" s="84"/>
      <c r="D52" s="84"/>
      <c r="E52" s="84"/>
      <c r="F52" s="85"/>
      <c r="G52" s="104" t="s">
        <v>146</v>
      </c>
      <c r="I52" s="63"/>
      <c r="J52" s="88"/>
      <c r="K52" s="89"/>
      <c r="L52" s="90"/>
      <c r="M52" s="63"/>
    </row>
    <row r="53" spans="1:13" ht="18" customHeight="1">
      <c r="A53" s="65"/>
      <c r="B53" s="84" t="s">
        <v>90</v>
      </c>
      <c r="C53" s="84"/>
      <c r="D53" s="84"/>
      <c r="E53" s="84"/>
      <c r="F53" s="85"/>
      <c r="G53" s="104" t="s">
        <v>278</v>
      </c>
      <c r="I53" s="63"/>
      <c r="J53" s="88"/>
      <c r="K53" s="89"/>
      <c r="L53" s="90"/>
      <c r="M53" s="63"/>
    </row>
    <row r="54" ht="18" customHeight="1"/>
    <row r="55" ht="18" customHeight="1"/>
    <row r="56" ht="18" customHeight="1"/>
    <row r="57" spans="1:13" ht="15" customHeight="1">
      <c r="A57" s="66"/>
      <c r="B57" s="67"/>
      <c r="C57" s="68"/>
      <c r="D57" s="68"/>
      <c r="E57" s="68"/>
      <c r="F57" s="68"/>
      <c r="G57" s="69"/>
      <c r="I57" s="63"/>
      <c r="J57" s="63"/>
      <c r="K57" s="63"/>
      <c r="L57" s="91"/>
      <c r="M57" s="63"/>
    </row>
    <row r="58" spans="1:13" ht="15" customHeight="1">
      <c r="A58" s="285" t="s">
        <v>158</v>
      </c>
      <c r="B58" s="285"/>
      <c r="C58" s="285"/>
      <c r="D58" s="285"/>
      <c r="E58" s="285"/>
      <c r="F58" s="285"/>
      <c r="G58" s="285"/>
      <c r="H58" s="285"/>
      <c r="I58" s="63"/>
      <c r="J58" s="63"/>
      <c r="K58" s="63"/>
      <c r="L58" s="91"/>
      <c r="M58" s="63"/>
    </row>
    <row r="59" spans="1:13" ht="15" customHeight="1">
      <c r="A59" s="66"/>
      <c r="B59" s="67"/>
      <c r="C59" s="68"/>
      <c r="D59" s="57"/>
      <c r="E59" s="68"/>
      <c r="F59" s="68"/>
      <c r="G59" s="69"/>
      <c r="I59" s="63"/>
      <c r="J59" s="63"/>
      <c r="K59" s="63"/>
      <c r="L59" s="91"/>
      <c r="M59" s="63"/>
    </row>
    <row r="60" spans="1:7" ht="15" customHeight="1">
      <c r="A60" s="70"/>
      <c r="B60" s="71"/>
      <c r="C60" s="72"/>
      <c r="D60" s="72"/>
      <c r="E60" s="72"/>
      <c r="F60" s="72"/>
      <c r="G60" s="73"/>
    </row>
    <row r="61" spans="1:8" ht="15" customHeight="1">
      <c r="A61" s="286" t="s">
        <v>80</v>
      </c>
      <c r="B61" s="286"/>
      <c r="C61" s="286"/>
      <c r="D61" s="286"/>
      <c r="E61" s="286"/>
      <c r="F61" s="286"/>
      <c r="G61" s="286"/>
      <c r="H61" s="286"/>
    </row>
    <row r="62" spans="1:8" ht="15" customHeight="1">
      <c r="A62" s="286" t="s">
        <v>81</v>
      </c>
      <c r="B62" s="286"/>
      <c r="C62" s="286"/>
      <c r="D62" s="286"/>
      <c r="E62" s="286"/>
      <c r="F62" s="286"/>
      <c r="G62" s="286"/>
      <c r="H62" s="286"/>
    </row>
    <row r="63" spans="1:7" ht="15" customHeight="1">
      <c r="A63" s="78"/>
      <c r="B63" s="72"/>
      <c r="C63" s="72"/>
      <c r="D63" s="72"/>
      <c r="E63" s="72"/>
      <c r="F63" s="72"/>
      <c r="G63" s="73"/>
    </row>
    <row r="64" spans="1:7" ht="15" customHeight="1">
      <c r="A64" s="78"/>
      <c r="B64" s="72"/>
      <c r="C64" s="72"/>
      <c r="D64" s="72"/>
      <c r="E64" s="72"/>
      <c r="F64" s="72"/>
      <c r="G64" s="73"/>
    </row>
    <row r="65" spans="1:7" ht="15" customHeight="1">
      <c r="A65" s="70"/>
      <c r="B65" s="74"/>
      <c r="C65" s="72"/>
      <c r="D65" s="72"/>
      <c r="E65" s="72"/>
      <c r="F65" s="72"/>
      <c r="G65" s="73"/>
    </row>
    <row r="66" spans="1:8" ht="15" customHeight="1">
      <c r="A66" s="295" t="s">
        <v>201</v>
      </c>
      <c r="B66" s="295"/>
      <c r="C66" s="295"/>
      <c r="D66" s="295"/>
      <c r="E66" s="295"/>
      <c r="F66" s="295"/>
      <c r="G66" s="295"/>
      <c r="H66" s="295"/>
    </row>
    <row r="67" spans="1:8" ht="15" customHeight="1">
      <c r="A67" s="286" t="s">
        <v>202</v>
      </c>
      <c r="B67" s="286"/>
      <c r="C67" s="286"/>
      <c r="D67" s="286"/>
      <c r="E67" s="286"/>
      <c r="F67" s="286"/>
      <c r="G67" s="286"/>
      <c r="H67" s="286"/>
    </row>
    <row r="68" spans="1:7" ht="15" customHeight="1">
      <c r="A68" s="70"/>
      <c r="B68" s="74"/>
      <c r="C68" s="72"/>
      <c r="D68" s="79"/>
      <c r="E68" s="72"/>
      <c r="F68" s="72"/>
      <c r="G68" s="73"/>
    </row>
    <row r="69" spans="1:7" ht="15" customHeight="1">
      <c r="A69" s="70"/>
      <c r="B69" s="74"/>
      <c r="C69" s="72"/>
      <c r="D69" s="79"/>
      <c r="E69" s="72"/>
      <c r="F69" s="72"/>
      <c r="G69" s="73"/>
    </row>
    <row r="70" spans="1:7" ht="15" customHeight="1">
      <c r="A70" s="70"/>
      <c r="B70" s="74"/>
      <c r="C70" s="72"/>
      <c r="D70" s="79"/>
      <c r="E70" s="72"/>
      <c r="F70" s="72"/>
      <c r="G70" s="73"/>
    </row>
    <row r="71" spans="1:8" ht="15" customHeight="1">
      <c r="A71" s="285" t="s">
        <v>82</v>
      </c>
      <c r="B71" s="285"/>
      <c r="C71" s="285"/>
      <c r="D71" s="285"/>
      <c r="E71" s="285"/>
      <c r="F71" s="285"/>
      <c r="G71" s="285"/>
      <c r="H71" s="285"/>
    </row>
    <row r="78" spans="1:7" ht="15" customHeight="1">
      <c r="A78" s="70"/>
      <c r="B78" s="74"/>
      <c r="C78" s="72"/>
      <c r="D78" s="72"/>
      <c r="E78" s="72"/>
      <c r="F78" s="72"/>
      <c r="G78" s="73"/>
    </row>
    <row r="79" spans="1:7" ht="15" customHeight="1">
      <c r="A79" s="70"/>
      <c r="B79" s="74"/>
      <c r="C79" s="72"/>
      <c r="D79" s="72"/>
      <c r="E79" s="72"/>
      <c r="F79" s="72"/>
      <c r="G79" s="73"/>
    </row>
    <row r="80" spans="1:7" ht="15" customHeight="1">
      <c r="A80" s="80"/>
      <c r="B80" s="80"/>
      <c r="C80" s="80"/>
      <c r="D80" s="72"/>
      <c r="E80" s="72"/>
      <c r="F80" s="72"/>
      <c r="G80" s="73"/>
    </row>
    <row r="81" spans="1:7" ht="12.75" customHeight="1">
      <c r="A81" s="81" t="s">
        <v>83</v>
      </c>
      <c r="C81" s="63"/>
      <c r="D81" s="80"/>
      <c r="E81" s="80"/>
      <c r="F81" s="80"/>
      <c r="G81" s="80"/>
    </row>
    <row r="82" spans="1:7" ht="10.5" customHeight="1">
      <c r="A82" s="81" t="s">
        <v>84</v>
      </c>
      <c r="C82" s="63"/>
      <c r="D82" s="63"/>
      <c r="E82" s="63"/>
      <c r="F82" s="63"/>
      <c r="G82" s="63"/>
    </row>
    <row r="83" spans="1:7" ht="10.5" customHeight="1">
      <c r="A83" s="81" t="s">
        <v>85</v>
      </c>
      <c r="C83" s="63"/>
      <c r="D83" s="63"/>
      <c r="E83" s="63"/>
      <c r="F83" s="63"/>
      <c r="G83" s="63"/>
    </row>
    <row r="84" spans="1:7" ht="10.5" customHeight="1">
      <c r="A84" s="82" t="s">
        <v>86</v>
      </c>
      <c r="B84" s="83"/>
      <c r="C84" s="63"/>
      <c r="D84" s="63"/>
      <c r="E84" s="63"/>
      <c r="F84" s="63"/>
      <c r="G84" s="63"/>
    </row>
    <row r="85" ht="10.5" customHeight="1"/>
    <row r="86" spans="1:7" ht="10.5" customHeight="1">
      <c r="A86" s="81"/>
      <c r="C86" s="63"/>
      <c r="D86" s="63"/>
      <c r="E86" s="63"/>
      <c r="F86" s="63"/>
      <c r="G86" s="63"/>
    </row>
    <row r="87" spans="1:7" ht="10.5" customHeight="1">
      <c r="A87" s="81"/>
      <c r="C87" s="63"/>
      <c r="D87" s="63"/>
      <c r="E87" s="63"/>
      <c r="F87" s="63"/>
      <c r="G87" s="63"/>
    </row>
    <row r="88" spans="1:7" ht="10.5" customHeight="1">
      <c r="A88" s="82"/>
      <c r="B88" s="83"/>
      <c r="C88" s="63"/>
      <c r="D88" s="63"/>
      <c r="E88" s="63"/>
      <c r="F88" s="63"/>
      <c r="G88" s="63"/>
    </row>
    <row r="89" ht="10.5" customHeight="1"/>
    <row r="90" ht="10.5" customHeight="1"/>
    <row r="91" spans="1:7" ht="15">
      <c r="A91" s="293"/>
      <c r="B91" s="293"/>
      <c r="C91" s="293"/>
      <c r="D91" s="293"/>
      <c r="E91" s="293"/>
      <c r="F91" s="293"/>
      <c r="G91" s="293"/>
    </row>
    <row r="92" spans="1:7" ht="19.5">
      <c r="A92" s="76"/>
      <c r="B92" s="76"/>
      <c r="C92" s="92"/>
      <c r="D92" s="76"/>
      <c r="E92" s="76"/>
      <c r="F92" s="76"/>
      <c r="G92" s="76"/>
    </row>
    <row r="93" spans="1:8" ht="19.5">
      <c r="A93" s="78"/>
      <c r="B93" s="93"/>
      <c r="C93" s="92"/>
      <c r="D93" s="93"/>
      <c r="E93" s="93"/>
      <c r="F93" s="93"/>
      <c r="G93" s="94"/>
      <c r="H93" s="63"/>
    </row>
    <row r="94" spans="1:7" ht="15.75">
      <c r="A94" s="72"/>
      <c r="B94" s="72"/>
      <c r="C94" s="54"/>
      <c r="D94" s="72"/>
      <c r="E94" s="72"/>
      <c r="F94" s="72"/>
      <c r="G94" s="95"/>
    </row>
    <row r="95" spans="1:7" ht="15.75">
      <c r="A95" s="75"/>
      <c r="B95" s="80"/>
      <c r="C95" s="96"/>
      <c r="D95" s="76"/>
      <c r="E95" s="76"/>
      <c r="F95" s="76"/>
      <c r="G95" s="97"/>
    </row>
    <row r="96" spans="1:7" ht="15.75">
      <c r="A96" s="75"/>
      <c r="B96" s="80"/>
      <c r="C96" s="96"/>
      <c r="D96" s="76"/>
      <c r="E96" s="76"/>
      <c r="F96" s="76"/>
      <c r="G96" s="97"/>
    </row>
    <row r="97" spans="1:7" ht="15">
      <c r="A97" s="75"/>
      <c r="B97" s="80"/>
      <c r="C97" s="76"/>
      <c r="D97" s="76"/>
      <c r="E97" s="76"/>
      <c r="F97" s="76"/>
      <c r="G97" s="97"/>
    </row>
    <row r="98" spans="1:7" ht="15">
      <c r="A98" s="75"/>
      <c r="B98" s="80"/>
      <c r="C98" s="76"/>
      <c r="D98" s="76"/>
      <c r="E98" s="76"/>
      <c r="F98" s="76"/>
      <c r="G98" s="97"/>
    </row>
    <row r="99" spans="1:7" ht="15">
      <c r="A99" s="75"/>
      <c r="B99" s="80"/>
      <c r="C99" s="76"/>
      <c r="D99" s="76"/>
      <c r="E99" s="76"/>
      <c r="F99" s="76"/>
      <c r="G99" s="97"/>
    </row>
    <row r="100" spans="1:7" ht="15">
      <c r="A100" s="75"/>
      <c r="B100" s="80"/>
      <c r="C100" s="76"/>
      <c r="D100" s="76"/>
      <c r="E100" s="76"/>
      <c r="F100" s="76"/>
      <c r="G100" s="97"/>
    </row>
    <row r="101" spans="1:7" ht="15">
      <c r="A101" s="75"/>
      <c r="B101" s="80"/>
      <c r="C101" s="76"/>
      <c r="D101" s="76"/>
      <c r="E101" s="76"/>
      <c r="F101" s="76"/>
      <c r="G101" s="97"/>
    </row>
    <row r="102" spans="1:7" ht="15">
      <c r="A102" s="75"/>
      <c r="B102" s="80"/>
      <c r="C102" s="76"/>
      <c r="D102" s="76"/>
      <c r="E102" s="76"/>
      <c r="F102" s="76"/>
      <c r="G102" s="97"/>
    </row>
    <row r="103" spans="1:7" ht="15">
      <c r="A103" s="75"/>
      <c r="B103" s="80"/>
      <c r="C103" s="76"/>
      <c r="D103" s="76"/>
      <c r="E103" s="76"/>
      <c r="F103" s="76"/>
      <c r="G103" s="97"/>
    </row>
    <row r="104" spans="1:7" ht="15">
      <c r="A104" s="75"/>
      <c r="B104" s="80"/>
      <c r="C104" s="80"/>
      <c r="D104" s="80"/>
      <c r="E104" s="76"/>
      <c r="F104" s="76"/>
      <c r="G104" s="97"/>
    </row>
    <row r="105" spans="1:7" ht="15">
      <c r="A105" s="75"/>
      <c r="B105" s="80"/>
      <c r="C105" s="76"/>
      <c r="D105" s="76"/>
      <c r="E105" s="76"/>
      <c r="F105" s="76"/>
      <c r="G105" s="97"/>
    </row>
    <row r="106" spans="1:7" ht="15">
      <c r="A106" s="75"/>
      <c r="B106" s="80"/>
      <c r="C106" s="76"/>
      <c r="D106" s="76"/>
      <c r="E106" s="76"/>
      <c r="F106" s="76"/>
      <c r="G106" s="97"/>
    </row>
    <row r="107" spans="1:7" ht="15">
      <c r="A107" s="75"/>
      <c r="B107" s="80"/>
      <c r="C107" s="76"/>
      <c r="D107" s="76"/>
      <c r="E107" s="76"/>
      <c r="F107" s="76"/>
      <c r="G107" s="97"/>
    </row>
    <row r="108" spans="1:7" ht="15">
      <c r="A108" s="75"/>
      <c r="B108" s="80"/>
      <c r="C108" s="76"/>
      <c r="D108" s="76"/>
      <c r="E108" s="76"/>
      <c r="F108" s="76"/>
      <c r="G108" s="97"/>
    </row>
    <row r="109" spans="1:7" ht="15">
      <c r="A109" s="75"/>
      <c r="B109" s="80"/>
      <c r="C109" s="76"/>
      <c r="D109" s="76"/>
      <c r="E109" s="76"/>
      <c r="F109" s="76"/>
      <c r="G109" s="97"/>
    </row>
    <row r="110" spans="1:7" ht="15">
      <c r="A110" s="75"/>
      <c r="B110" s="80"/>
      <c r="C110" s="76"/>
      <c r="D110" s="76"/>
      <c r="E110" s="76"/>
      <c r="F110" s="76"/>
      <c r="G110" s="97"/>
    </row>
    <row r="111" spans="1:7" ht="15">
      <c r="A111" s="75"/>
      <c r="B111" s="80"/>
      <c r="C111" s="76"/>
      <c r="D111" s="76"/>
      <c r="E111" s="76"/>
      <c r="F111" s="76"/>
      <c r="G111" s="97"/>
    </row>
    <row r="112" spans="1:7" ht="15">
      <c r="A112" s="75"/>
      <c r="B112" s="80"/>
      <c r="C112" s="76"/>
      <c r="D112" s="76"/>
      <c r="E112" s="76"/>
      <c r="F112" s="76"/>
      <c r="G112" s="97"/>
    </row>
    <row r="113" spans="1:7" ht="15">
      <c r="A113" s="75"/>
      <c r="B113" s="80"/>
      <c r="C113" s="76"/>
      <c r="D113" s="76"/>
      <c r="E113" s="76"/>
      <c r="F113" s="76"/>
      <c r="G113" s="97"/>
    </row>
    <row r="114" spans="1:7" ht="15" customHeight="1">
      <c r="A114" s="75"/>
      <c r="B114" s="76"/>
      <c r="C114" s="76"/>
      <c r="D114" s="76"/>
      <c r="E114" s="76"/>
      <c r="F114" s="76"/>
      <c r="G114" s="77"/>
    </row>
    <row r="115" spans="1:9" ht="15">
      <c r="A115" s="78"/>
      <c r="B115" s="93"/>
      <c r="C115" s="93"/>
      <c r="D115" s="93"/>
      <c r="E115" s="93"/>
      <c r="F115" s="93"/>
      <c r="G115" s="94"/>
      <c r="H115" s="63"/>
      <c r="I115" s="63"/>
    </row>
    <row r="116" spans="1:7" ht="15">
      <c r="A116" s="78"/>
      <c r="B116" s="72"/>
      <c r="C116" s="72"/>
      <c r="D116" s="72"/>
      <c r="E116" s="72"/>
      <c r="F116" s="72"/>
      <c r="G116" s="73"/>
    </row>
    <row r="117" spans="1:7" ht="15">
      <c r="A117" s="75"/>
      <c r="B117" s="80"/>
      <c r="C117" s="76"/>
      <c r="D117" s="76"/>
      <c r="E117" s="76"/>
      <c r="F117" s="76"/>
      <c r="G117" s="97"/>
    </row>
    <row r="118" spans="1:7" ht="15">
      <c r="A118" s="75"/>
      <c r="B118" s="80"/>
      <c r="C118" s="76"/>
      <c r="D118" s="76"/>
      <c r="E118" s="76"/>
      <c r="F118" s="76"/>
      <c r="G118" s="97"/>
    </row>
    <row r="119" spans="1:7" ht="15">
      <c r="A119" s="75"/>
      <c r="B119" s="80"/>
      <c r="C119" s="76"/>
      <c r="D119" s="76"/>
      <c r="E119" s="76"/>
      <c r="F119" s="76"/>
      <c r="G119" s="97"/>
    </row>
    <row r="120" spans="1:7" ht="15">
      <c r="A120" s="75"/>
      <c r="B120" s="80"/>
      <c r="C120" s="76"/>
      <c r="D120" s="76"/>
      <c r="E120" s="76"/>
      <c r="F120" s="76"/>
      <c r="G120" s="97"/>
    </row>
    <row r="121" spans="1:7" ht="15">
      <c r="A121" s="75"/>
      <c r="B121" s="80"/>
      <c r="C121" s="76"/>
      <c r="D121" s="76"/>
      <c r="E121" s="76"/>
      <c r="F121" s="76"/>
      <c r="G121" s="97"/>
    </row>
    <row r="122" spans="1:7" ht="15">
      <c r="A122" s="75"/>
      <c r="B122" s="80"/>
      <c r="C122" s="76"/>
      <c r="D122" s="76"/>
      <c r="E122" s="76"/>
      <c r="F122" s="76"/>
      <c r="G122" s="97"/>
    </row>
    <row r="123" spans="1:7" ht="15">
      <c r="A123" s="75"/>
      <c r="B123" s="80"/>
      <c r="C123" s="76"/>
      <c r="D123" s="76"/>
      <c r="E123" s="76"/>
      <c r="F123" s="76"/>
      <c r="G123" s="97"/>
    </row>
    <row r="124" spans="1:7" ht="15">
      <c r="A124" s="75"/>
      <c r="B124" s="80"/>
      <c r="C124" s="76"/>
      <c r="D124" s="76"/>
      <c r="E124" s="76"/>
      <c r="F124" s="76"/>
      <c r="G124" s="97"/>
    </row>
    <row r="125" spans="1:7" ht="15">
      <c r="A125" s="75"/>
      <c r="B125" s="80"/>
      <c r="C125" s="76"/>
      <c r="D125" s="76"/>
      <c r="E125" s="76"/>
      <c r="F125" s="76"/>
      <c r="G125" s="97"/>
    </row>
    <row r="126" spans="1:7" ht="15">
      <c r="A126" s="75"/>
      <c r="B126" s="80"/>
      <c r="C126" s="76"/>
      <c r="D126" s="76"/>
      <c r="E126" s="76"/>
      <c r="F126" s="76"/>
      <c r="G126" s="97"/>
    </row>
    <row r="127" spans="1:7" ht="15">
      <c r="A127" s="75"/>
      <c r="B127" s="80"/>
      <c r="C127" s="76"/>
      <c r="D127" s="76"/>
      <c r="E127" s="76"/>
      <c r="F127" s="76"/>
      <c r="G127" s="97"/>
    </row>
    <row r="128" spans="1:9" ht="15">
      <c r="A128" s="75"/>
      <c r="B128" s="98"/>
      <c r="C128" s="76"/>
      <c r="D128" s="76"/>
      <c r="E128" s="76"/>
      <c r="F128" s="76"/>
      <c r="G128" s="97"/>
      <c r="H128" s="63"/>
      <c r="I128" s="63"/>
    </row>
    <row r="129" spans="1:9" ht="15">
      <c r="A129" s="294"/>
      <c r="B129" s="294"/>
      <c r="C129" s="294"/>
      <c r="D129" s="294"/>
      <c r="E129" s="294"/>
      <c r="F129" s="294"/>
      <c r="G129" s="294"/>
      <c r="H129" s="63"/>
      <c r="I129" s="63"/>
    </row>
    <row r="130" spans="1:7" ht="15">
      <c r="A130" s="99"/>
      <c r="B130" s="99"/>
      <c r="C130" s="99"/>
      <c r="D130" s="99"/>
      <c r="E130" s="99"/>
      <c r="F130" s="99"/>
      <c r="G130" s="99"/>
    </row>
    <row r="131" spans="1:7" ht="15">
      <c r="A131" s="100"/>
      <c r="B131" s="100"/>
      <c r="C131" s="100"/>
      <c r="D131" s="100"/>
      <c r="E131" s="100"/>
      <c r="F131" s="100"/>
      <c r="G131" s="100"/>
    </row>
    <row r="132" spans="4:7" ht="15">
      <c r="D132" s="80"/>
      <c r="E132" s="80"/>
      <c r="F132" s="80"/>
      <c r="G132" s="80"/>
    </row>
    <row r="133" spans="4:7" ht="10.5" customHeight="1">
      <c r="D133" s="63"/>
      <c r="E133" s="63"/>
      <c r="F133" s="63"/>
      <c r="G133" s="63"/>
    </row>
    <row r="134" spans="4:7" ht="10.5" customHeight="1">
      <c r="D134" s="63"/>
      <c r="E134" s="63"/>
      <c r="F134" s="63"/>
      <c r="G134" s="63"/>
    </row>
    <row r="135" spans="4:7" ht="10.5" customHeight="1">
      <c r="D135" s="63"/>
      <c r="E135" s="63"/>
      <c r="F135" s="63"/>
      <c r="G135" s="63"/>
    </row>
    <row r="136" spans="4:7" ht="10.5" customHeight="1">
      <c r="D136" s="63"/>
      <c r="E136" s="63"/>
      <c r="F136" s="63"/>
      <c r="G136" s="63"/>
    </row>
    <row r="137" ht="10.5" customHeight="1"/>
  </sheetData>
  <sheetProtection/>
  <mergeCells count="16">
    <mergeCell ref="A71:H71"/>
    <mergeCell ref="C20:H20"/>
    <mergeCell ref="A40:G41"/>
    <mergeCell ref="A42:F42"/>
    <mergeCell ref="A91:G91"/>
    <mergeCell ref="A129:G129"/>
    <mergeCell ref="A62:H62"/>
    <mergeCell ref="A66:H66"/>
    <mergeCell ref="A67:H67"/>
    <mergeCell ref="B45:F45"/>
    <mergeCell ref="J42:L42"/>
    <mergeCell ref="B43:F43"/>
    <mergeCell ref="B46:F46"/>
    <mergeCell ref="B44:F44"/>
    <mergeCell ref="A58:H58"/>
    <mergeCell ref="A61:H61"/>
  </mergeCells>
  <hyperlinks>
    <hyperlink ref="G43" location="'Economía regional'!A1" display="3"/>
    <hyperlink ref="G46" location="'Aspectos GyD - Perfil productor'!A1" display="2"/>
    <hyperlink ref="G47" location="'Aspectos GyD - Perfil productor'!A1" display="2"/>
    <hyperlink ref="G49" location="'Cultivos Información Anual'!A1" display="5-6"/>
    <hyperlink ref="G50" location="'Ganadería y Riego'!A1" display="5"/>
    <hyperlink ref="G51" location="Exportaciones!A1" display="9"/>
    <hyperlink ref="G52" location="'División Político-Adminisrativa'!A1" display="7"/>
    <hyperlink ref="G53" location="Autoridades!A1" display="11"/>
    <hyperlink ref="G48" location="'Cultivos Información Censal'!A1" display="3 - 4"/>
    <hyperlink ref="G44" location="'Antecedentes sociales'!A1" display="12-13-14"/>
    <hyperlink ref="G45" location="'Antecedentes ambientales'!A1" display="'Antecedentes ambientales'!A1"/>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4" max="7" man="1"/>
  </rowBreaks>
  <drawing r:id="rId1"/>
</worksheet>
</file>

<file path=xl/worksheets/sheet10.xml><?xml version="1.0" encoding="utf-8"?>
<worksheet xmlns="http://schemas.openxmlformats.org/spreadsheetml/2006/main" xmlns:r="http://schemas.openxmlformats.org/officeDocument/2006/relationships">
  <dimension ref="A1:G31"/>
  <sheetViews>
    <sheetView view="pageBreakPreview" zoomScaleSheetLayoutView="100" zoomScalePageLayoutView="0" workbookViewId="0" topLeftCell="A1">
      <selection activeCell="A1" sqref="A1"/>
    </sheetView>
  </sheetViews>
  <sheetFormatPr defaultColWidth="11.421875" defaultRowHeight="12" customHeight="1"/>
  <cols>
    <col min="1" max="2" width="20.8515625" style="2" customWidth="1"/>
    <col min="3" max="3" width="7.28125" style="2" customWidth="1"/>
    <col min="4" max="5" width="20.8515625" style="2" customWidth="1"/>
    <col min="6" max="16384" width="11.421875" style="2" customWidth="1"/>
  </cols>
  <sheetData>
    <row r="1" ht="15.75" customHeight="1">
      <c r="A1" s="1" t="s">
        <v>65</v>
      </c>
    </row>
    <row r="2" ht="15.75" customHeight="1">
      <c r="A2" s="1"/>
    </row>
    <row r="3" ht="15.75" customHeight="1"/>
    <row r="4" spans="1:2" ht="21" customHeight="1">
      <c r="A4" s="376" t="s">
        <v>109</v>
      </c>
      <c r="B4" s="376"/>
    </row>
    <row r="5" spans="1:2" ht="15.75" customHeight="1">
      <c r="A5" s="299" t="s">
        <v>66</v>
      </c>
      <c r="B5" s="301"/>
    </row>
    <row r="6" spans="1:2" ht="15.75" customHeight="1">
      <c r="A6" s="374" t="s">
        <v>107</v>
      </c>
      <c r="B6" s="375"/>
    </row>
    <row r="7" spans="1:2" ht="15.75" customHeight="1">
      <c r="A7" s="374" t="s">
        <v>108</v>
      </c>
      <c r="B7" s="375"/>
    </row>
    <row r="8" ht="15.75" customHeight="1">
      <c r="F8" s="36"/>
    </row>
    <row r="9" spans="6:7" ht="15.75" customHeight="1">
      <c r="F9" s="36"/>
      <c r="G9" s="107"/>
    </row>
    <row r="10" spans="1:7" ht="21" customHeight="1">
      <c r="A10" s="376" t="s">
        <v>110</v>
      </c>
      <c r="B10" s="376"/>
      <c r="G10" s="107"/>
    </row>
    <row r="11" spans="1:7" ht="15.75" customHeight="1">
      <c r="A11" s="299" t="s">
        <v>66</v>
      </c>
      <c r="B11" s="301"/>
      <c r="G11" s="107"/>
    </row>
    <row r="12" spans="1:7" ht="15.75" customHeight="1">
      <c r="A12" s="374" t="s">
        <v>111</v>
      </c>
      <c r="B12" s="375"/>
      <c r="G12" s="107"/>
    </row>
    <row r="13" spans="1:7" ht="15.75" customHeight="1">
      <c r="A13" s="374" t="s">
        <v>112</v>
      </c>
      <c r="B13" s="375"/>
      <c r="G13" s="107"/>
    </row>
    <row r="14" ht="15.75" customHeight="1">
      <c r="G14" s="107"/>
    </row>
    <row r="15" spans="1:7" ht="15.75" customHeight="1">
      <c r="A15" s="343" t="s">
        <v>188</v>
      </c>
      <c r="B15" s="343"/>
      <c r="C15" s="343"/>
      <c r="D15" s="343"/>
      <c r="E15" s="343"/>
      <c r="G15" s="107"/>
    </row>
    <row r="16" spans="1:7" ht="15.75" customHeight="1">
      <c r="A16" s="343"/>
      <c r="B16" s="343"/>
      <c r="C16" s="343"/>
      <c r="D16" s="343"/>
      <c r="E16" s="343"/>
      <c r="G16" s="107"/>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spans="1:5" ht="15.75" customHeight="1">
      <c r="A30" s="343"/>
      <c r="B30" s="343"/>
      <c r="C30" s="343"/>
      <c r="D30" s="343"/>
      <c r="E30" s="343"/>
    </row>
    <row r="31" spans="1:5" ht="15.75" customHeight="1">
      <c r="A31" s="343"/>
      <c r="B31" s="343"/>
      <c r="C31" s="343"/>
      <c r="D31" s="343"/>
      <c r="E31" s="343"/>
    </row>
  </sheetData>
  <sheetProtection/>
  <mergeCells count="10">
    <mergeCell ref="A12:B12"/>
    <mergeCell ref="A13:B13"/>
    <mergeCell ref="A15:E16"/>
    <mergeCell ref="A30:E31"/>
    <mergeCell ref="A4:B4"/>
    <mergeCell ref="A5:B5"/>
    <mergeCell ref="A6:B6"/>
    <mergeCell ref="A7:B7"/>
    <mergeCell ref="A10:B10"/>
    <mergeCell ref="A11:B11"/>
  </mergeCells>
  <printOptions horizontalCentered="1"/>
  <pageMargins left="0.5905511811023623" right="0.5905511811023623" top="0.5905511811023623" bottom="0.5905511811023623" header="0.31496062992125984" footer="0.31496062992125984"/>
  <pageSetup horizontalDpi="600" verticalDpi="600" orientation="portrait" scale="99" r:id="rId1"/>
  <headerFooter>
    <oddHeader>&amp;R&amp;12Región de Arica y Parinacota</oddHeader>
  </headerFooter>
</worksheet>
</file>

<file path=xl/worksheets/sheet11.xml><?xml version="1.0" encoding="utf-8"?>
<worksheet xmlns="http://schemas.openxmlformats.org/spreadsheetml/2006/main" xmlns:r="http://schemas.openxmlformats.org/officeDocument/2006/relationships">
  <dimension ref="A1:G50"/>
  <sheetViews>
    <sheetView view="pageBreakPreview" zoomScale="70" zoomScaleSheetLayoutView="70" zoomScalePageLayoutView="0" workbookViewId="0" topLeftCell="A1">
      <selection activeCell="A10" sqref="A10"/>
    </sheetView>
  </sheetViews>
  <sheetFormatPr defaultColWidth="11.421875" defaultRowHeight="15"/>
  <cols>
    <col min="1" max="1" width="42.00390625" style="176" customWidth="1"/>
    <col min="2" max="2" width="24.421875" style="176" customWidth="1"/>
    <col min="3" max="3" width="9.28125" style="176" customWidth="1"/>
    <col min="4" max="4" width="36.140625" style="176" customWidth="1"/>
    <col min="5" max="5" width="20.421875" style="176" customWidth="1"/>
    <col min="6" max="6" width="52.57421875" style="176" customWidth="1"/>
    <col min="7" max="16384" width="11.421875" style="176" customWidth="1"/>
  </cols>
  <sheetData>
    <row r="1" ht="21">
      <c r="A1" s="175" t="s">
        <v>61</v>
      </c>
    </row>
    <row r="2" spans="3:7" ht="21">
      <c r="C2" s="175"/>
      <c r="D2" s="175"/>
      <c r="E2" s="175"/>
      <c r="F2" s="175"/>
      <c r="G2" s="175"/>
    </row>
    <row r="3" spans="1:7" ht="21">
      <c r="A3" s="200" t="s">
        <v>7</v>
      </c>
      <c r="B3" s="200" t="s">
        <v>44</v>
      </c>
      <c r="C3" s="175"/>
      <c r="D3" s="200" t="s">
        <v>12</v>
      </c>
      <c r="E3" s="200" t="s">
        <v>45</v>
      </c>
      <c r="F3" s="200" t="s">
        <v>44</v>
      </c>
      <c r="G3" s="175"/>
    </row>
    <row r="4" spans="1:7" ht="21">
      <c r="A4" s="177" t="s">
        <v>193</v>
      </c>
      <c r="B4" s="201" t="s">
        <v>46</v>
      </c>
      <c r="D4" s="177" t="s">
        <v>181</v>
      </c>
      <c r="E4" s="177" t="s">
        <v>107</v>
      </c>
      <c r="F4" s="201" t="s">
        <v>182</v>
      </c>
      <c r="G4" s="175"/>
    </row>
    <row r="5" spans="1:7" ht="26.25" customHeight="1">
      <c r="A5" s="181" t="s">
        <v>194</v>
      </c>
      <c r="B5" s="201" t="s">
        <v>42</v>
      </c>
      <c r="D5" s="177" t="s">
        <v>195</v>
      </c>
      <c r="E5" s="177" t="s">
        <v>108</v>
      </c>
      <c r="F5" s="201" t="s">
        <v>159</v>
      </c>
      <c r="G5" s="175"/>
    </row>
    <row r="6" spans="1:7" ht="21">
      <c r="A6" s="178"/>
      <c r="B6" s="179"/>
      <c r="D6" s="177" t="s">
        <v>183</v>
      </c>
      <c r="E6" s="177" t="s">
        <v>111</v>
      </c>
      <c r="F6" s="201" t="s">
        <v>184</v>
      </c>
      <c r="G6" s="175"/>
    </row>
    <row r="7" spans="1:7" ht="21" customHeight="1">
      <c r="A7" s="180"/>
      <c r="B7" s="180"/>
      <c r="D7" s="177" t="s">
        <v>185</v>
      </c>
      <c r="E7" s="177" t="s">
        <v>112</v>
      </c>
      <c r="F7" s="201" t="s">
        <v>184</v>
      </c>
      <c r="G7" s="175"/>
    </row>
    <row r="8" spans="1:6" ht="21">
      <c r="A8" s="200" t="s">
        <v>8</v>
      </c>
      <c r="B8" s="200" t="s">
        <v>44</v>
      </c>
      <c r="D8" s="178"/>
      <c r="E8" s="178"/>
      <c r="F8" s="179"/>
    </row>
    <row r="9" spans="1:6" ht="21">
      <c r="A9" s="181" t="s">
        <v>283</v>
      </c>
      <c r="B9" s="201" t="s">
        <v>42</v>
      </c>
      <c r="D9" s="178"/>
      <c r="E9" s="178"/>
      <c r="F9" s="179"/>
    </row>
    <row r="10" spans="1:6" ht="21">
      <c r="A10" s="181" t="s">
        <v>281</v>
      </c>
      <c r="B10" s="201" t="s">
        <v>196</v>
      </c>
      <c r="D10" s="178"/>
      <c r="E10" s="178"/>
      <c r="F10" s="179"/>
    </row>
    <row r="11" spans="1:6" ht="21">
      <c r="A11" s="181" t="s">
        <v>282</v>
      </c>
      <c r="B11" s="201" t="s">
        <v>46</v>
      </c>
      <c r="D11" s="178"/>
      <c r="E11" s="178"/>
      <c r="F11" s="179"/>
    </row>
    <row r="12" spans="1:6" ht="21">
      <c r="A12" s="180"/>
      <c r="B12" s="180"/>
      <c r="D12" s="178"/>
      <c r="E12" s="178"/>
      <c r="F12" s="179"/>
    </row>
    <row r="13" spans="1:6" ht="21">
      <c r="A13" s="377" t="s">
        <v>9</v>
      </c>
      <c r="B13" s="378"/>
      <c r="D13" s="178"/>
      <c r="E13" s="178"/>
      <c r="F13" s="179"/>
    </row>
    <row r="14" spans="1:6" ht="21">
      <c r="A14" s="380" t="s">
        <v>279</v>
      </c>
      <c r="B14" s="381"/>
      <c r="D14" s="178"/>
      <c r="E14" s="178"/>
      <c r="F14" s="179"/>
    </row>
    <row r="15" spans="4:6" ht="21">
      <c r="D15" s="178"/>
      <c r="E15" s="178"/>
      <c r="F15" s="179"/>
    </row>
    <row r="16" spans="1:6" ht="21">
      <c r="A16" s="200" t="s">
        <v>10</v>
      </c>
      <c r="B16" s="200" t="s">
        <v>43</v>
      </c>
      <c r="D16" s="178"/>
      <c r="E16" s="178"/>
      <c r="F16" s="179"/>
    </row>
    <row r="17" spans="1:6" ht="21">
      <c r="A17" s="177" t="s">
        <v>197</v>
      </c>
      <c r="B17" s="177" t="s">
        <v>107</v>
      </c>
      <c r="D17" s="178"/>
      <c r="E17" s="178"/>
      <c r="F17" s="179"/>
    </row>
    <row r="18" spans="1:6" ht="21">
      <c r="A18" s="177" t="s">
        <v>280</v>
      </c>
      <c r="B18" s="177" t="s">
        <v>106</v>
      </c>
      <c r="D18" s="178"/>
      <c r="E18" s="178"/>
      <c r="F18" s="179"/>
    </row>
    <row r="19" spans="1:6" ht="21">
      <c r="A19" s="178"/>
      <c r="B19" s="178"/>
      <c r="D19" s="178"/>
      <c r="E19" s="178"/>
      <c r="F19" s="179"/>
    </row>
    <row r="20" spans="1:6" ht="21">
      <c r="A20" s="379" t="s">
        <v>11</v>
      </c>
      <c r="B20" s="379"/>
      <c r="D20" s="178"/>
      <c r="E20" s="178"/>
      <c r="F20" s="179"/>
    </row>
    <row r="21" spans="1:6" ht="21">
      <c r="A21" s="382" t="s">
        <v>235</v>
      </c>
      <c r="B21" s="382"/>
      <c r="D21" s="178"/>
      <c r="E21" s="178"/>
      <c r="F21" s="179"/>
    </row>
    <row r="22" spans="1:6" ht="21" customHeight="1">
      <c r="A22" s="383" t="s">
        <v>117</v>
      </c>
      <c r="B22" s="383"/>
      <c r="C22" s="383"/>
      <c r="D22" s="383"/>
      <c r="E22" s="383"/>
      <c r="F22" s="383"/>
    </row>
    <row r="23" spans="1:6" ht="21">
      <c r="A23" s="383"/>
      <c r="B23" s="383"/>
      <c r="C23" s="383"/>
      <c r="D23" s="383"/>
      <c r="E23" s="383"/>
      <c r="F23" s="383"/>
    </row>
    <row r="38" ht="21">
      <c r="D38" s="176" t="s">
        <v>133</v>
      </c>
    </row>
    <row r="50" spans="1:3" s="175" customFormat="1" ht="21">
      <c r="A50" s="176"/>
      <c r="B50" s="176"/>
      <c r="C50" s="176"/>
    </row>
  </sheetData>
  <sheetProtection/>
  <mergeCells count="5">
    <mergeCell ref="A13:B13"/>
    <mergeCell ref="A20:B20"/>
    <mergeCell ref="A14:B14"/>
    <mergeCell ref="A21:B21"/>
    <mergeCell ref="A22:F23"/>
  </mergeCells>
  <printOptions horizontalCentered="1"/>
  <pageMargins left="0.5905511811023623" right="0.5905511811023623" top="0.5905511811023623" bottom="0.5905511811023623" header="0.31496062992125984" footer="0.31496062992125984"/>
  <pageSetup horizontalDpi="600" verticalDpi="600" orientation="landscape" scale="67" r:id="rId1"/>
  <headerFooter>
    <oddHeader>&amp;R&amp;12Región de Arica y Parinacota</oddHeader>
  </headerFooter>
</worksheet>
</file>

<file path=xl/worksheets/sheet2.xml><?xml version="1.0" encoding="utf-8"?>
<worksheet xmlns="http://schemas.openxmlformats.org/spreadsheetml/2006/main" xmlns:r="http://schemas.openxmlformats.org/officeDocument/2006/relationships">
  <dimension ref="A1:P127"/>
  <sheetViews>
    <sheetView showGridLines="0" view="pageBreakPreview" zoomScale="91" zoomScaleNormal="90" zoomScaleSheetLayoutView="91" zoomScalePageLayoutView="0" workbookViewId="0" topLeftCell="A1">
      <selection activeCell="A1" sqref="A1"/>
    </sheetView>
  </sheetViews>
  <sheetFormatPr defaultColWidth="11.421875" defaultRowHeight="15"/>
  <cols>
    <col min="1" max="1" width="49.7109375" style="2" customWidth="1"/>
    <col min="2" max="2" width="15.28125" style="2" customWidth="1"/>
    <col min="3" max="3" width="16.28125" style="2" customWidth="1"/>
    <col min="4" max="4" width="15.28125" style="2" customWidth="1"/>
    <col min="5" max="5" width="17.8515625" style="2" customWidth="1"/>
    <col min="6" max="6" width="19.00390625" style="2" customWidth="1"/>
    <col min="7" max="7" width="16.7109375" style="2" customWidth="1"/>
    <col min="8" max="8" width="18.140625" style="2" customWidth="1"/>
    <col min="9" max="9" width="18.421875" style="2" customWidth="1"/>
    <col min="10" max="10" width="13.57421875" style="2" customWidth="1"/>
    <col min="11" max="16384" width="11.421875" style="2" customWidth="1"/>
  </cols>
  <sheetData>
    <row r="1" ht="15.75">
      <c r="A1" s="1" t="s">
        <v>56</v>
      </c>
    </row>
    <row r="3" spans="1:16" ht="15.75">
      <c r="A3" s="244" t="s">
        <v>311</v>
      </c>
      <c r="B3" s="245"/>
      <c r="C3" s="245"/>
      <c r="D3" s="245"/>
      <c r="E3" s="245"/>
      <c r="F3" s="245"/>
      <c r="K3" s="244"/>
      <c r="L3" s="245"/>
      <c r="M3" s="245"/>
      <c r="N3" s="245"/>
      <c r="O3" s="245"/>
      <c r="P3" s="245"/>
    </row>
    <row r="4" spans="1:16" ht="15.75">
      <c r="A4" s="244" t="s">
        <v>312</v>
      </c>
      <c r="B4" s="1"/>
      <c r="C4" s="1"/>
      <c r="D4" s="1"/>
      <c r="E4" s="1"/>
      <c r="F4" s="1"/>
      <c r="K4" s="244"/>
      <c r="L4" s="245"/>
      <c r="M4" s="245"/>
      <c r="N4" s="245"/>
      <c r="O4" s="245"/>
      <c r="P4" s="245"/>
    </row>
    <row r="5" spans="1:16" ht="15.75">
      <c r="A5" s="304" t="s">
        <v>14</v>
      </c>
      <c r="B5" s="306" t="s">
        <v>300</v>
      </c>
      <c r="C5" s="306"/>
      <c r="D5" s="306"/>
      <c r="E5" s="306"/>
      <c r="F5" s="307" t="s">
        <v>301</v>
      </c>
      <c r="K5" s="244"/>
      <c r="L5" s="245"/>
      <c r="M5" s="245"/>
      <c r="N5" s="245"/>
      <c r="O5" s="245"/>
      <c r="P5" s="245"/>
    </row>
    <row r="6" spans="1:16" ht="60.75" customHeight="1">
      <c r="A6" s="305"/>
      <c r="B6" s="246" t="s">
        <v>302</v>
      </c>
      <c r="C6" s="246" t="s">
        <v>303</v>
      </c>
      <c r="D6" s="246" t="s">
        <v>304</v>
      </c>
      <c r="E6" s="246" t="s">
        <v>305</v>
      </c>
      <c r="F6" s="308"/>
      <c r="K6" s="244"/>
      <c r="L6" s="245"/>
      <c r="M6" s="245"/>
      <c r="N6" s="245"/>
      <c r="O6" s="245"/>
      <c r="P6" s="245"/>
    </row>
    <row r="7" spans="1:16" s="1" customFormat="1" ht="15.75">
      <c r="A7" s="257" t="s">
        <v>306</v>
      </c>
      <c r="B7" s="255">
        <v>1111.85726508202</v>
      </c>
      <c r="C7" s="254">
        <v>-0.008873567251264092</v>
      </c>
      <c r="D7" s="255">
        <v>61.1328288814941</v>
      </c>
      <c r="E7" s="254">
        <v>-0.002423032186789076</v>
      </c>
      <c r="F7" s="276">
        <v>1.2277494205155415</v>
      </c>
      <c r="G7" s="277"/>
      <c r="K7" s="244"/>
      <c r="L7" s="245"/>
      <c r="M7" s="245"/>
      <c r="N7" s="245"/>
      <c r="O7" s="245"/>
      <c r="P7" s="245"/>
    </row>
    <row r="8" spans="1:16" ht="15.75">
      <c r="A8" s="247" t="s">
        <v>204</v>
      </c>
      <c r="B8" s="248">
        <v>3433.08707809734</v>
      </c>
      <c r="C8" s="249">
        <v>0.033895640378366565</v>
      </c>
      <c r="D8" s="248">
        <v>2.68619636649997</v>
      </c>
      <c r="E8" s="249">
        <v>0.045610592764696145</v>
      </c>
      <c r="F8" s="250">
        <v>0.046772043341053</v>
      </c>
      <c r="G8" s="251"/>
      <c r="K8" s="244"/>
      <c r="L8" s="245"/>
      <c r="M8" s="245"/>
      <c r="N8" s="245"/>
      <c r="O8" s="245"/>
      <c r="P8" s="245"/>
    </row>
    <row r="9" spans="1:16" ht="15.75">
      <c r="A9" s="247" t="s">
        <v>205</v>
      </c>
      <c r="B9" s="248">
        <v>14787.8484839355</v>
      </c>
      <c r="C9" s="249">
        <v>0.08766741668130362</v>
      </c>
      <c r="D9" s="248">
        <v>3.59841985194438</v>
      </c>
      <c r="E9" s="249">
        <v>0.03266323737009369</v>
      </c>
      <c r="F9" s="250">
        <v>0.07707408979227956</v>
      </c>
      <c r="G9" s="251"/>
      <c r="K9" s="244"/>
      <c r="L9" s="245"/>
      <c r="M9" s="245"/>
      <c r="N9" s="245"/>
      <c r="O9" s="245"/>
      <c r="P9" s="245"/>
    </row>
    <row r="10" spans="1:16" ht="15.75">
      <c r="A10" s="247" t="s">
        <v>206</v>
      </c>
      <c r="B10" s="248">
        <v>3323.47432442106</v>
      </c>
      <c r="C10" s="249">
        <v>-0.032276050854719296</v>
      </c>
      <c r="D10" s="248">
        <v>61.8248528654522</v>
      </c>
      <c r="E10" s="249">
        <v>0.0029662192649795305</v>
      </c>
      <c r="F10" s="250">
        <v>1.6737307850709136</v>
      </c>
      <c r="G10" s="251"/>
      <c r="K10" s="244"/>
      <c r="L10" s="245"/>
      <c r="M10" s="245"/>
      <c r="N10" s="245"/>
      <c r="O10" s="245"/>
      <c r="P10" s="245"/>
    </row>
    <row r="11" spans="1:16" ht="15.75">
      <c r="A11" s="247" t="s">
        <v>207</v>
      </c>
      <c r="B11" s="248">
        <v>4251.38501930593</v>
      </c>
      <c r="C11" s="249">
        <v>0.031428053811623835</v>
      </c>
      <c r="D11" s="248">
        <v>298.391398426753</v>
      </c>
      <c r="E11" s="249">
        <v>0.0065765542487983275</v>
      </c>
      <c r="F11" s="250">
        <v>5.757875615906324</v>
      </c>
      <c r="G11" s="251"/>
      <c r="K11" s="244"/>
      <c r="L11" s="245"/>
      <c r="M11" s="245"/>
      <c r="N11" s="245"/>
      <c r="O11" s="245"/>
      <c r="P11" s="245"/>
    </row>
    <row r="12" spans="1:16" ht="15.75">
      <c r="A12" s="247" t="s">
        <v>208</v>
      </c>
      <c r="B12" s="248">
        <v>12135.2761913239</v>
      </c>
      <c r="C12" s="249">
        <v>-0.012022595926477586</v>
      </c>
      <c r="D12" s="248">
        <v>488.989751090226</v>
      </c>
      <c r="E12" s="249">
        <v>-0.03646039205910212</v>
      </c>
      <c r="F12" s="250">
        <v>9.40984014134297</v>
      </c>
      <c r="G12" s="251"/>
      <c r="K12" s="244"/>
      <c r="L12" s="245"/>
      <c r="M12" s="245"/>
      <c r="N12" s="245"/>
      <c r="O12" s="245"/>
      <c r="P12" s="245"/>
    </row>
    <row r="13" spans="1:16" ht="15.75">
      <c r="A13" s="247" t="s">
        <v>227</v>
      </c>
      <c r="B13" s="248">
        <v>65031.3429032569</v>
      </c>
      <c r="C13" s="249">
        <v>0.040411695194294106</v>
      </c>
      <c r="D13" s="248">
        <v>543.286572419151</v>
      </c>
      <c r="E13" s="249">
        <v>0.022365608911733892</v>
      </c>
      <c r="F13" s="250">
        <v>11.13318486084547</v>
      </c>
      <c r="G13" s="251"/>
      <c r="K13" s="244"/>
      <c r="L13" s="245"/>
      <c r="M13" s="245"/>
      <c r="N13" s="245"/>
      <c r="O13" s="245"/>
      <c r="P13" s="245"/>
    </row>
    <row r="14" spans="1:16" ht="15.75">
      <c r="A14" s="247" t="s">
        <v>307</v>
      </c>
      <c r="B14" s="248">
        <v>6733.12842622207</v>
      </c>
      <c r="C14" s="249">
        <v>0.04107021956712176</v>
      </c>
      <c r="D14" s="248">
        <v>863.128733238211</v>
      </c>
      <c r="E14" s="249">
        <v>0.0564518532227789</v>
      </c>
      <c r="F14" s="250">
        <v>18.644869997773764</v>
      </c>
      <c r="G14" s="251"/>
      <c r="K14" s="244"/>
      <c r="L14" s="245"/>
      <c r="M14" s="245"/>
      <c r="N14" s="245"/>
      <c r="O14" s="245"/>
      <c r="P14" s="245"/>
    </row>
    <row r="15" spans="1:16" ht="15.75">
      <c r="A15" s="247" t="s">
        <v>228</v>
      </c>
      <c r="B15" s="248">
        <v>4999.90823543029</v>
      </c>
      <c r="C15" s="249">
        <v>0.0830863974757412</v>
      </c>
      <c r="D15" s="248">
        <v>648.888908560068</v>
      </c>
      <c r="E15" s="249">
        <v>0.06218816638285385</v>
      </c>
      <c r="F15" s="250">
        <v>13.771797468281626</v>
      </c>
      <c r="G15" s="251"/>
      <c r="K15" s="244"/>
      <c r="L15" s="245"/>
      <c r="M15" s="245"/>
      <c r="N15" s="245"/>
      <c r="O15" s="245"/>
      <c r="P15" s="245"/>
    </row>
    <row r="16" spans="1:16" ht="15.75">
      <c r="A16" s="247" t="s">
        <v>229</v>
      </c>
      <c r="B16" s="248">
        <v>11018.5159775786</v>
      </c>
      <c r="C16" s="249">
        <v>0.0386197332321665</v>
      </c>
      <c r="D16" s="248">
        <v>623.442684942981</v>
      </c>
      <c r="E16" s="249">
        <v>0.018809042091445294</v>
      </c>
      <c r="F16" s="250">
        <v>15.593995283414017</v>
      </c>
      <c r="G16" s="251"/>
      <c r="K16" s="244"/>
      <c r="L16" s="245"/>
      <c r="M16" s="245"/>
      <c r="N16" s="245"/>
      <c r="O16" s="245"/>
      <c r="P16" s="245"/>
    </row>
    <row r="17" spans="1:16" ht="15.75">
      <c r="A17" s="247" t="s">
        <v>211</v>
      </c>
      <c r="B17" s="248">
        <v>3951.62656271681</v>
      </c>
      <c r="C17" s="249">
        <v>0.04260457552251884</v>
      </c>
      <c r="D17" s="248">
        <v>362.834562937656</v>
      </c>
      <c r="E17" s="249">
        <v>-0.017034020451560106</v>
      </c>
      <c r="F17" s="250">
        <v>10.318707606837933</v>
      </c>
      <c r="G17" s="251"/>
      <c r="K17" s="244"/>
      <c r="L17" s="245"/>
      <c r="M17" s="245"/>
      <c r="N17" s="245"/>
      <c r="O17" s="245"/>
      <c r="P17" s="245"/>
    </row>
    <row r="18" spans="1:16" ht="15.75">
      <c r="A18" s="247" t="s">
        <v>212</v>
      </c>
      <c r="B18" s="248">
        <v>1947.34892828613</v>
      </c>
      <c r="C18" s="249">
        <v>0.03604481555619987</v>
      </c>
      <c r="D18" s="248">
        <v>197.87666487493</v>
      </c>
      <c r="E18" s="249">
        <v>0.015182094688068748</v>
      </c>
      <c r="F18" s="250">
        <v>5.009925436448291</v>
      </c>
      <c r="G18" s="251"/>
      <c r="K18" s="244"/>
      <c r="L18" s="245"/>
      <c r="M18" s="245"/>
      <c r="N18" s="245"/>
      <c r="O18" s="245"/>
      <c r="P18" s="245"/>
    </row>
    <row r="19" spans="1:16" ht="15.75">
      <c r="A19" s="247" t="s">
        <v>213</v>
      </c>
      <c r="B19" s="248">
        <v>4706.0929694756</v>
      </c>
      <c r="C19" s="249">
        <v>0.06644434377901387</v>
      </c>
      <c r="D19" s="248">
        <v>255.181314715709</v>
      </c>
      <c r="E19" s="249">
        <v>0.00045453127122585535</v>
      </c>
      <c r="F19" s="250">
        <v>6.420047215687806</v>
      </c>
      <c r="G19" s="251"/>
      <c r="K19" s="244"/>
      <c r="L19" s="245"/>
      <c r="M19" s="245"/>
      <c r="N19" s="245"/>
      <c r="O19" s="245"/>
      <c r="P19" s="245"/>
    </row>
    <row r="20" spans="1:16" ht="15.75">
      <c r="A20" s="247" t="s">
        <v>214</v>
      </c>
      <c r="B20" s="248">
        <v>856.052150445127</v>
      </c>
      <c r="C20" s="249">
        <v>0.01085612811259895</v>
      </c>
      <c r="D20" s="248">
        <v>15.6598415975802</v>
      </c>
      <c r="E20" s="249">
        <v>-0.04533248438173054</v>
      </c>
      <c r="F20" s="250">
        <v>0.33300942615421397</v>
      </c>
      <c r="G20" s="251"/>
      <c r="K20" s="244"/>
      <c r="L20" s="245"/>
      <c r="M20" s="245"/>
      <c r="N20" s="245"/>
      <c r="O20" s="245"/>
      <c r="P20" s="245"/>
    </row>
    <row r="21" spans="1:16" ht="15.75">
      <c r="A21" s="247" t="s">
        <v>215</v>
      </c>
      <c r="B21" s="248">
        <v>1654.8277086407</v>
      </c>
      <c r="C21" s="249">
        <v>0.03651427873239599</v>
      </c>
      <c r="D21" s="248">
        <v>23.5941502492668</v>
      </c>
      <c r="E21" s="249">
        <v>0.07148697619817357</v>
      </c>
      <c r="F21" s="250">
        <v>0.5814206085877873</v>
      </c>
      <c r="G21" s="251"/>
      <c r="K21" s="244"/>
      <c r="L21" s="245"/>
      <c r="M21" s="245"/>
      <c r="N21" s="245"/>
      <c r="O21" s="245"/>
      <c r="P21" s="245"/>
    </row>
    <row r="22" spans="1:16" ht="15.75">
      <c r="A22" s="247" t="s">
        <v>308</v>
      </c>
      <c r="B22" s="248">
        <v>140140.02132994</v>
      </c>
      <c r="C22" s="249">
        <v>0.039609075434092755</v>
      </c>
      <c r="D22" s="248"/>
      <c r="E22" s="247"/>
      <c r="F22" s="252"/>
      <c r="G22" s="251"/>
      <c r="K22" s="244"/>
      <c r="L22" s="245"/>
      <c r="M22" s="245"/>
      <c r="N22" s="245"/>
      <c r="O22" s="245"/>
      <c r="P22" s="245"/>
    </row>
    <row r="23" spans="1:16" ht="15.75">
      <c r="A23" s="247" t="s">
        <v>309</v>
      </c>
      <c r="B23" s="248">
        <v>69.818540683508</v>
      </c>
      <c r="C23" s="249"/>
      <c r="D23" s="248"/>
      <c r="E23" s="247"/>
      <c r="F23" s="252"/>
      <c r="G23" s="251"/>
      <c r="K23" s="244"/>
      <c r="L23" s="245"/>
      <c r="M23" s="245"/>
      <c r="N23" s="245"/>
      <c r="O23" s="245"/>
      <c r="P23" s="245"/>
    </row>
    <row r="24" spans="1:16" ht="15.75">
      <c r="A24" s="248" t="s">
        <v>310</v>
      </c>
      <c r="B24" s="248">
        <v>13361.4496533425</v>
      </c>
      <c r="C24" s="249"/>
      <c r="D24" s="248"/>
      <c r="E24" s="247"/>
      <c r="F24" s="252"/>
      <c r="G24" s="251"/>
      <c r="K24" s="244"/>
      <c r="L24" s="245"/>
      <c r="M24" s="245"/>
      <c r="N24" s="245"/>
      <c r="O24" s="245"/>
      <c r="P24" s="245"/>
    </row>
    <row r="25" spans="1:16" ht="15.75">
      <c r="A25" s="257" t="s">
        <v>313</v>
      </c>
      <c r="B25" s="253">
        <v>153570.668110246</v>
      </c>
      <c r="C25" s="254">
        <v>0.039493208909558764</v>
      </c>
      <c r="D25" s="255">
        <v>4453.95143992632</v>
      </c>
      <c r="E25" s="254">
        <v>0.021465701831769435</v>
      </c>
      <c r="F25" s="256"/>
      <c r="G25" s="251"/>
      <c r="K25" s="244"/>
      <c r="L25" s="245"/>
      <c r="M25" s="245"/>
      <c r="N25" s="245"/>
      <c r="O25" s="245"/>
      <c r="P25" s="245"/>
    </row>
    <row r="26" spans="1:16" ht="15.75">
      <c r="A26" s="258" t="s">
        <v>200</v>
      </c>
      <c r="B26" s="258"/>
      <c r="C26" s="259"/>
      <c r="D26" s="260"/>
      <c r="E26" s="261"/>
      <c r="F26" s="258"/>
      <c r="K26" s="244"/>
      <c r="L26" s="245"/>
      <c r="M26" s="245"/>
      <c r="N26" s="245"/>
      <c r="O26" s="245"/>
      <c r="P26" s="245"/>
    </row>
    <row r="27" spans="1:16" ht="15.75">
      <c r="A27" s="258" t="s">
        <v>314</v>
      </c>
      <c r="B27" s="258"/>
      <c r="C27" s="258"/>
      <c r="D27" s="258"/>
      <c r="E27" s="258"/>
      <c r="F27" s="258"/>
      <c r="K27" s="244"/>
      <c r="L27" s="245"/>
      <c r="M27" s="245"/>
      <c r="N27" s="245"/>
      <c r="O27" s="245"/>
      <c r="P27" s="245"/>
    </row>
    <row r="28" spans="1:16" ht="15.75">
      <c r="A28" s="262" t="s">
        <v>315</v>
      </c>
      <c r="B28" s="258" t="s">
        <v>316</v>
      </c>
      <c r="C28" s="258"/>
      <c r="D28" s="258"/>
      <c r="E28" s="261"/>
      <c r="F28" s="258"/>
      <c r="K28" s="244"/>
      <c r="L28" s="245"/>
      <c r="M28" s="245"/>
      <c r="N28" s="245"/>
      <c r="O28" s="245"/>
      <c r="P28" s="245"/>
    </row>
    <row r="29" spans="1:16" ht="15.75">
      <c r="A29" s="262" t="s">
        <v>317</v>
      </c>
      <c r="B29" s="258" t="s">
        <v>232</v>
      </c>
      <c r="C29" s="258"/>
      <c r="D29" s="258"/>
      <c r="E29" s="261"/>
      <c r="F29" s="258"/>
      <c r="K29" s="244"/>
      <c r="L29" s="245"/>
      <c r="M29" s="245"/>
      <c r="N29" s="245"/>
      <c r="O29" s="245"/>
      <c r="P29" s="245"/>
    </row>
    <row r="30" spans="1:5" ht="15.75">
      <c r="A30" s="218"/>
      <c r="B30" s="204"/>
      <c r="C30" s="204"/>
      <c r="D30" s="204"/>
      <c r="E30" s="204"/>
    </row>
    <row r="31" ht="15.75">
      <c r="A31" s="244" t="s">
        <v>311</v>
      </c>
    </row>
    <row r="32" ht="15.75">
      <c r="A32" s="244" t="s">
        <v>312</v>
      </c>
    </row>
    <row r="33" spans="1:6" ht="31.5">
      <c r="A33" s="263" t="s">
        <v>199</v>
      </c>
      <c r="B33" s="242" t="s">
        <v>243</v>
      </c>
      <c r="C33" s="242" t="s">
        <v>244</v>
      </c>
      <c r="D33" s="242" t="s">
        <v>245</v>
      </c>
      <c r="E33" s="242" t="s">
        <v>318</v>
      </c>
      <c r="F33" s="242" t="s">
        <v>319</v>
      </c>
    </row>
    <row r="34" spans="1:6" ht="15.75">
      <c r="A34" s="273" t="s">
        <v>325</v>
      </c>
      <c r="B34" s="264">
        <v>49.4953562388729</v>
      </c>
      <c r="C34" s="265">
        <f aca="true" t="shared" si="0" ref="C34:C46">+B34/$B$45</f>
        <v>0.31205286020453876</v>
      </c>
      <c r="D34" s="264">
        <v>61.2813154813542</v>
      </c>
      <c r="E34" s="266">
        <v>61.1328288814941</v>
      </c>
      <c r="F34" s="267">
        <v>-0.002423032186789076</v>
      </c>
    </row>
    <row r="35" spans="1:6" ht="15.75">
      <c r="A35" s="274" t="s">
        <v>320</v>
      </c>
      <c r="B35" s="268">
        <v>20.3457643940695</v>
      </c>
      <c r="C35" s="217">
        <f t="shared" si="0"/>
        <v>0.12827373019755497</v>
      </c>
      <c r="D35" s="268">
        <v>16.6681818035526</v>
      </c>
      <c r="E35" s="269">
        <v>18.9618392400676</v>
      </c>
      <c r="F35" s="267">
        <v>0.13760693659017686</v>
      </c>
    </row>
    <row r="36" spans="1:6" ht="15.75">
      <c r="A36" s="274" t="s">
        <v>321</v>
      </c>
      <c r="B36" s="268">
        <v>27.2127773729602</v>
      </c>
      <c r="C36" s="217">
        <f t="shared" si="0"/>
        <v>0.17156811585229553</v>
      </c>
      <c r="D36" s="268">
        <v>32.4520146399996</v>
      </c>
      <c r="E36" s="270">
        <v>20.9471475603623</v>
      </c>
      <c r="F36" s="267">
        <v>-0.3545193482520086</v>
      </c>
    </row>
    <row r="37" spans="1:6" ht="15.75">
      <c r="A37" s="274" t="s">
        <v>326</v>
      </c>
      <c r="B37" s="268">
        <v>85.8437400748339</v>
      </c>
      <c r="C37" s="217">
        <f t="shared" si="0"/>
        <v>0.5412181395710045</v>
      </c>
      <c r="D37" s="268">
        <v>68.946222776295</v>
      </c>
      <c r="E37" s="269">
        <v>70.8157889850279</v>
      </c>
      <c r="F37" s="267">
        <v>0.0271162963459064</v>
      </c>
    </row>
    <row r="38" spans="1:6" ht="15.75">
      <c r="A38" s="274" t="s">
        <v>327</v>
      </c>
      <c r="B38" s="268">
        <v>13.7144353189373</v>
      </c>
      <c r="C38" s="217">
        <f t="shared" si="0"/>
        <v>0.08646525841152294</v>
      </c>
      <c r="D38" s="268">
        <v>15.5969694853615</v>
      </c>
      <c r="E38" s="269">
        <v>16.2537149276436</v>
      </c>
      <c r="F38" s="267">
        <v>0.042107246724979897</v>
      </c>
    </row>
    <row r="39" spans="1:6" ht="15.75">
      <c r="A39" s="274" t="s">
        <v>328</v>
      </c>
      <c r="B39" s="268">
        <v>70.809946718934</v>
      </c>
      <c r="C39" s="217">
        <f t="shared" si="0"/>
        <v>0.4464347381991391</v>
      </c>
      <c r="D39" s="268">
        <v>119.870720949239</v>
      </c>
      <c r="E39" s="269">
        <v>112.963292551325</v>
      </c>
      <c r="F39" s="267">
        <v>-0.05762398309791639</v>
      </c>
    </row>
    <row r="40" spans="1:6" ht="15.75">
      <c r="A40" s="274" t="s">
        <v>329</v>
      </c>
      <c r="B40" s="268">
        <v>77.2103913131395</v>
      </c>
      <c r="C40" s="217">
        <f t="shared" si="0"/>
        <v>0.48678755498791637</v>
      </c>
      <c r="D40" s="268">
        <v>87.7569535860524</v>
      </c>
      <c r="E40" s="269">
        <v>86.9162270951677</v>
      </c>
      <c r="F40" s="267">
        <v>-0.009580169508280667</v>
      </c>
    </row>
    <row r="41" spans="1:6" ht="15.75">
      <c r="A41" s="274" t="s">
        <v>322</v>
      </c>
      <c r="B41" s="268">
        <v>139.090030493212</v>
      </c>
      <c r="C41" s="217">
        <f t="shared" si="0"/>
        <v>0.8769194756750718</v>
      </c>
      <c r="D41" s="268">
        <v>174.155314900475</v>
      </c>
      <c r="E41" s="269">
        <v>169.070587821475</v>
      </c>
      <c r="F41" s="267">
        <v>-0.029196508196754123</v>
      </c>
    </row>
    <row r="42" spans="1:6" ht="15.75">
      <c r="A42" s="274" t="s">
        <v>323</v>
      </c>
      <c r="B42" s="268">
        <v>80.9388139022435</v>
      </c>
      <c r="C42" s="217">
        <f t="shared" si="0"/>
        <v>0.5102941022964363</v>
      </c>
      <c r="D42" s="268">
        <v>96.3422338504041</v>
      </c>
      <c r="E42" s="269">
        <v>94.0078228929307</v>
      </c>
      <c r="F42" s="267">
        <v>-0.02423040097967999</v>
      </c>
    </row>
    <row r="43" spans="1:6" ht="15.75">
      <c r="A43" s="274" t="s">
        <v>324</v>
      </c>
      <c r="B43" s="268">
        <v>82.359088297094</v>
      </c>
      <c r="C43" s="217">
        <f t="shared" si="0"/>
        <v>0.519248491573875</v>
      </c>
      <c r="D43" s="268">
        <v>89.0030186216068</v>
      </c>
      <c r="E43" s="269">
        <v>91.6280998269465</v>
      </c>
      <c r="F43" s="267">
        <v>0.029494294081194417</v>
      </c>
    </row>
    <row r="44" spans="1:6" ht="15.75">
      <c r="A44" s="274" t="s">
        <v>330</v>
      </c>
      <c r="B44" s="268">
        <v>163.283387762492</v>
      </c>
      <c r="C44" s="217">
        <f t="shared" si="0"/>
        <v>1.0294510848505554</v>
      </c>
      <c r="D44" s="268">
        <v>184.408541384483</v>
      </c>
      <c r="E44" s="269">
        <v>194.181751458491</v>
      </c>
      <c r="F44" s="267">
        <v>0.052997599789216476</v>
      </c>
    </row>
    <row r="45" spans="1:6" ht="15.75">
      <c r="A45" s="274" t="s">
        <v>331</v>
      </c>
      <c r="B45" s="268">
        <v>158.612089651832</v>
      </c>
      <c r="C45" s="217">
        <f t="shared" si="0"/>
        <v>1</v>
      </c>
      <c r="D45" s="268">
        <v>174.898053777639</v>
      </c>
      <c r="E45" s="269">
        <v>177.445762287317</v>
      </c>
      <c r="F45" s="267">
        <v>0.014566820239847234</v>
      </c>
    </row>
    <row r="46" spans="1:6" ht="15.75">
      <c r="A46" s="275" t="s">
        <v>332</v>
      </c>
      <c r="B46" s="264">
        <v>968.91582153862</v>
      </c>
      <c r="C46" s="217">
        <f t="shared" si="0"/>
        <v>6.108713551819905</v>
      </c>
      <c r="D46" s="264">
        <v>1121.81173697331</v>
      </c>
      <c r="E46" s="266">
        <v>1111.85726508202</v>
      </c>
      <c r="F46" s="271">
        <v>-0.008873567251264092</v>
      </c>
    </row>
    <row r="47" spans="1:6" ht="15.75">
      <c r="A47" s="258" t="s">
        <v>200</v>
      </c>
      <c r="B47" s="272"/>
      <c r="C47" s="272"/>
      <c r="D47" s="272"/>
      <c r="E47" s="272"/>
      <c r="F47" s="272"/>
    </row>
    <row r="48" spans="1:6" ht="15.75">
      <c r="A48" s="272" t="s">
        <v>232</v>
      </c>
      <c r="B48" s="243"/>
      <c r="C48" s="243"/>
      <c r="D48" s="243"/>
      <c r="E48" s="243"/>
      <c r="F48" s="272"/>
    </row>
    <row r="49" spans="1:5" ht="15.75">
      <c r="A49" s="218"/>
      <c r="B49" s="204"/>
      <c r="C49" s="204"/>
      <c r="D49" s="204"/>
      <c r="E49" s="204"/>
    </row>
    <row r="50" ht="15.75">
      <c r="A50" s="1" t="s">
        <v>13</v>
      </c>
    </row>
    <row r="51" ht="15.75">
      <c r="A51" s="1"/>
    </row>
    <row r="52" ht="15.75">
      <c r="A52" s="1" t="s">
        <v>335</v>
      </c>
    </row>
    <row r="53" ht="15.75">
      <c r="A53" s="1"/>
    </row>
    <row r="54" spans="1:9" ht="15.75">
      <c r="A54" s="298" t="s">
        <v>14</v>
      </c>
      <c r="B54" s="299" t="s">
        <v>220</v>
      </c>
      <c r="C54" s="300"/>
      <c r="D54" s="300"/>
      <c r="E54" s="301"/>
      <c r="F54" s="299" t="s">
        <v>221</v>
      </c>
      <c r="G54" s="300"/>
      <c r="H54" s="301"/>
      <c r="I54" s="302" t="s">
        <v>222</v>
      </c>
    </row>
    <row r="55" spans="1:9" ht="15.75">
      <c r="A55" s="298"/>
      <c r="B55" s="164" t="s">
        <v>223</v>
      </c>
      <c r="C55" s="164" t="s">
        <v>224</v>
      </c>
      <c r="D55" s="164" t="s">
        <v>225</v>
      </c>
      <c r="E55" s="164" t="s">
        <v>122</v>
      </c>
      <c r="F55" s="164" t="s">
        <v>223</v>
      </c>
      <c r="G55" s="164" t="s">
        <v>224</v>
      </c>
      <c r="H55" s="164" t="s">
        <v>226</v>
      </c>
      <c r="I55" s="302"/>
    </row>
    <row r="56" spans="1:9" s="1" customFormat="1" ht="15.75">
      <c r="A56" s="168" t="s">
        <v>115</v>
      </c>
      <c r="B56" s="216">
        <v>6875.66</v>
      </c>
      <c r="C56" s="216">
        <v>2334.563</v>
      </c>
      <c r="D56" s="216">
        <v>9210.223</v>
      </c>
      <c r="E56" s="217">
        <v>0.018099583817909624</v>
      </c>
      <c r="F56" s="216">
        <v>55522.6</v>
      </c>
      <c r="G56" s="216">
        <v>33486.35</v>
      </c>
      <c r="H56" s="216">
        <v>89008.95</v>
      </c>
      <c r="I56" s="217">
        <v>0.1034752460286297</v>
      </c>
    </row>
    <row r="57" spans="1:9" ht="15.75">
      <c r="A57" s="166" t="s">
        <v>204</v>
      </c>
      <c r="B57" s="215">
        <v>3132.17</v>
      </c>
      <c r="C57" s="215">
        <v>342.59128</v>
      </c>
      <c r="D57" s="215">
        <v>3474.761</v>
      </c>
      <c r="E57" s="6">
        <v>0.006828469621930269</v>
      </c>
      <c r="F57" s="215">
        <v>85254.11</v>
      </c>
      <c r="G57" s="215">
        <v>50944.38</v>
      </c>
      <c r="H57" s="215">
        <v>136198.5</v>
      </c>
      <c r="I57" s="6">
        <v>0.025512476275436218</v>
      </c>
    </row>
    <row r="58" spans="1:9" ht="15.75">
      <c r="A58" s="166" t="s">
        <v>205</v>
      </c>
      <c r="B58" s="215">
        <v>2742.817</v>
      </c>
      <c r="C58" s="215">
        <v>231.28079</v>
      </c>
      <c r="D58" s="215">
        <v>2974.098</v>
      </c>
      <c r="E58" s="6">
        <v>0.00584458552563574</v>
      </c>
      <c r="F58" s="215">
        <v>166481.8</v>
      </c>
      <c r="G58" s="215">
        <v>110362.8</v>
      </c>
      <c r="H58" s="215">
        <v>276844.6</v>
      </c>
      <c r="I58" s="6">
        <v>0.010742842735599684</v>
      </c>
    </row>
    <row r="59" spans="1:9" ht="15.75">
      <c r="A59" s="166" t="s">
        <v>206</v>
      </c>
      <c r="B59" s="215">
        <v>6553.529</v>
      </c>
      <c r="C59" s="215">
        <v>2380.36</v>
      </c>
      <c r="D59" s="215">
        <v>8933.889</v>
      </c>
      <c r="E59" s="6">
        <v>0.01755654263478754</v>
      </c>
      <c r="F59" s="215">
        <v>77757.97</v>
      </c>
      <c r="G59" s="215">
        <v>47917.67</v>
      </c>
      <c r="H59" s="215">
        <v>125675.6</v>
      </c>
      <c r="I59" s="6">
        <v>0.07108690151469338</v>
      </c>
    </row>
    <row r="60" spans="1:9" ht="15.75">
      <c r="A60" s="166" t="s">
        <v>207</v>
      </c>
      <c r="B60" s="215">
        <v>28654.756</v>
      </c>
      <c r="C60" s="215">
        <v>6277.152</v>
      </c>
      <c r="D60" s="215">
        <v>34931.91</v>
      </c>
      <c r="E60" s="6">
        <v>0.06864687564727537</v>
      </c>
      <c r="F60" s="215">
        <v>184972.6</v>
      </c>
      <c r="G60" s="215">
        <v>123106</v>
      </c>
      <c r="H60" s="215">
        <v>308078.6</v>
      </c>
      <c r="I60" s="6">
        <v>0.1133863565986083</v>
      </c>
    </row>
    <row r="61" spans="1:9" ht="15.75">
      <c r="A61" s="166" t="s">
        <v>208</v>
      </c>
      <c r="B61" s="215">
        <v>38904.276</v>
      </c>
      <c r="C61" s="215">
        <v>11222.2</v>
      </c>
      <c r="D61" s="215">
        <v>50126.48</v>
      </c>
      <c r="E61" s="6">
        <v>0.09850667310191843</v>
      </c>
      <c r="F61" s="215">
        <v>434712.8</v>
      </c>
      <c r="G61" s="215">
        <v>296743</v>
      </c>
      <c r="H61" s="215">
        <v>731455.8</v>
      </c>
      <c r="I61" s="6">
        <v>0.06852974574813679</v>
      </c>
    </row>
    <row r="62" spans="1:9" ht="15.75">
      <c r="A62" s="166" t="s">
        <v>227</v>
      </c>
      <c r="B62" s="215">
        <v>34745.1</v>
      </c>
      <c r="C62" s="215">
        <v>10830.74</v>
      </c>
      <c r="D62" s="215">
        <v>45575.84</v>
      </c>
      <c r="E62" s="6">
        <v>0.08956392653594145</v>
      </c>
      <c r="F62" s="215">
        <v>1903752.6</v>
      </c>
      <c r="G62" s="215">
        <v>1377896</v>
      </c>
      <c r="H62" s="215">
        <v>3281648.5</v>
      </c>
      <c r="I62" s="6">
        <v>0.013888093133679611</v>
      </c>
    </row>
    <row r="63" spans="1:9" ht="15.75">
      <c r="A63" s="166" t="s">
        <v>209</v>
      </c>
      <c r="B63" s="215">
        <v>45151.97</v>
      </c>
      <c r="C63" s="215">
        <v>12096.04</v>
      </c>
      <c r="D63" s="215">
        <v>57248.014</v>
      </c>
      <c r="E63" s="6">
        <v>0.11250164385833696</v>
      </c>
      <c r="F63" s="215">
        <v>231958.7</v>
      </c>
      <c r="G63" s="215">
        <v>141829.1</v>
      </c>
      <c r="H63" s="215">
        <v>373787.8</v>
      </c>
      <c r="I63" s="6">
        <v>0.15315645400946742</v>
      </c>
    </row>
    <row r="64" spans="1:9" ht="15.75">
      <c r="A64" s="166" t="s">
        <v>228</v>
      </c>
      <c r="B64" s="215">
        <v>60463.15</v>
      </c>
      <c r="C64" s="215">
        <v>24567.33</v>
      </c>
      <c r="D64" s="215">
        <v>85030.48</v>
      </c>
      <c r="E64" s="6">
        <v>0.16709870106696526</v>
      </c>
      <c r="F64" s="215">
        <v>257617.27</v>
      </c>
      <c r="G64" s="215">
        <v>175064</v>
      </c>
      <c r="H64" s="215">
        <v>432681.3</v>
      </c>
      <c r="I64" s="6">
        <v>0.19651988657702563</v>
      </c>
    </row>
    <row r="65" spans="1:9" ht="15.75">
      <c r="A65" s="166" t="s">
        <v>210</v>
      </c>
      <c r="B65" s="215">
        <v>28383.56</v>
      </c>
      <c r="C65" s="215">
        <v>6087.918</v>
      </c>
      <c r="D65" s="215">
        <v>34471.47</v>
      </c>
      <c r="E65" s="6">
        <v>0.06774203627768374</v>
      </c>
      <c r="F65" s="215">
        <v>109895.9</v>
      </c>
      <c r="G65" s="215">
        <v>67738.91</v>
      </c>
      <c r="H65" s="215">
        <v>177634.85</v>
      </c>
      <c r="I65" s="6">
        <v>0.19405803534610466</v>
      </c>
    </row>
    <row r="66" spans="1:9" ht="15.75">
      <c r="A66" s="166" t="s">
        <v>229</v>
      </c>
      <c r="B66" s="215">
        <v>31664.06</v>
      </c>
      <c r="C66" s="215">
        <v>6222.745</v>
      </c>
      <c r="D66" s="215">
        <v>37886.81</v>
      </c>
      <c r="E66" s="6">
        <v>0.07445373398540041</v>
      </c>
      <c r="F66" s="215">
        <v>349790.4</v>
      </c>
      <c r="G66" s="215">
        <v>231365</v>
      </c>
      <c r="H66" s="215">
        <v>581155.36</v>
      </c>
      <c r="I66" s="6">
        <v>0.06519222329808676</v>
      </c>
    </row>
    <row r="67" spans="1:9" ht="15.75">
      <c r="A67" s="166" t="s">
        <v>211</v>
      </c>
      <c r="B67" s="215">
        <v>48565.72</v>
      </c>
      <c r="C67" s="215">
        <v>10445.18</v>
      </c>
      <c r="D67" s="215">
        <v>59010.9</v>
      </c>
      <c r="E67" s="6">
        <v>0.11596600111857043</v>
      </c>
      <c r="F67" s="215">
        <v>196829.3</v>
      </c>
      <c r="G67" s="215">
        <v>138519.1</v>
      </c>
      <c r="H67" s="215">
        <v>335348.4</v>
      </c>
      <c r="I67" s="6">
        <v>0.1759689326085945</v>
      </c>
    </row>
    <row r="68" spans="1:9" ht="15.75">
      <c r="A68" s="166" t="s">
        <v>212</v>
      </c>
      <c r="B68" s="215">
        <v>16782.23</v>
      </c>
      <c r="C68" s="215">
        <v>5524.761</v>
      </c>
      <c r="D68" s="215">
        <v>22306.99</v>
      </c>
      <c r="E68" s="6">
        <v>0.04383685772106407</v>
      </c>
      <c r="F68" s="215">
        <v>88371.84</v>
      </c>
      <c r="G68" s="215">
        <v>59290.43</v>
      </c>
      <c r="H68" s="215">
        <v>147662.3</v>
      </c>
      <c r="I68" s="6">
        <v>0.15106760493368993</v>
      </c>
    </row>
    <row r="69" spans="1:9" ht="15.75">
      <c r="A69" s="166" t="s">
        <v>213</v>
      </c>
      <c r="B69" s="215">
        <v>38755.6</v>
      </c>
      <c r="C69" s="215">
        <v>7031.843</v>
      </c>
      <c r="D69" s="215">
        <v>45787.44</v>
      </c>
      <c r="E69" s="6">
        <v>0.08997975489708641</v>
      </c>
      <c r="F69" s="215">
        <v>201350.3</v>
      </c>
      <c r="G69" s="215">
        <v>124247.5</v>
      </c>
      <c r="H69" s="215">
        <v>325597.8</v>
      </c>
      <c r="I69" s="6">
        <v>0.14062576589890965</v>
      </c>
    </row>
    <row r="70" spans="1:9" ht="15.75">
      <c r="A70" s="166" t="s">
        <v>214</v>
      </c>
      <c r="B70" s="215">
        <v>4883.814</v>
      </c>
      <c r="C70" s="215">
        <v>651.42354</v>
      </c>
      <c r="D70" s="215">
        <v>5535.238</v>
      </c>
      <c r="E70" s="6">
        <v>0.0108776415221519</v>
      </c>
      <c r="F70" s="215">
        <v>28840.04</v>
      </c>
      <c r="G70" s="215">
        <v>22567.75</v>
      </c>
      <c r="H70" s="215">
        <v>51407.79</v>
      </c>
      <c r="I70" s="6">
        <v>0.10767313669776507</v>
      </c>
    </row>
    <row r="71" spans="1:9" ht="15.75">
      <c r="A71" s="166" t="s">
        <v>215</v>
      </c>
      <c r="B71" s="215">
        <v>5135.164</v>
      </c>
      <c r="C71" s="215">
        <v>1224.122</v>
      </c>
      <c r="D71" s="215">
        <v>6359.286</v>
      </c>
      <c r="E71" s="6">
        <v>0.01249702965705165</v>
      </c>
      <c r="F71" s="215">
        <v>44692.75</v>
      </c>
      <c r="G71" s="215">
        <v>31643.67</v>
      </c>
      <c r="H71" s="215">
        <v>76336.43</v>
      </c>
      <c r="I71" s="6">
        <v>0.08330604404738341</v>
      </c>
    </row>
    <row r="72" spans="1:9" ht="15.75">
      <c r="A72" s="168" t="s">
        <v>2</v>
      </c>
      <c r="B72" s="216">
        <v>401393.6</v>
      </c>
      <c r="C72" s="216">
        <v>107470.3</v>
      </c>
      <c r="D72" s="216">
        <v>508863.8</v>
      </c>
      <c r="E72" s="217">
        <v>1</v>
      </c>
      <c r="F72" s="216">
        <v>4417801.1</v>
      </c>
      <c r="G72" s="216">
        <v>3032721.5</v>
      </c>
      <c r="H72" s="216">
        <v>7450522.6</v>
      </c>
      <c r="I72" s="217">
        <v>0.06829907475215229</v>
      </c>
    </row>
    <row r="73" ht="15.75">
      <c r="A73" s="7" t="s">
        <v>297</v>
      </c>
    </row>
    <row r="74" ht="15.75">
      <c r="A74" s="7"/>
    </row>
    <row r="75" ht="15.75">
      <c r="A75" s="7" t="s">
        <v>370</v>
      </c>
    </row>
    <row r="76" spans="1:10" ht="15.75">
      <c r="A76" s="309" t="s">
        <v>14</v>
      </c>
      <c r="B76" s="299" t="s">
        <v>284</v>
      </c>
      <c r="C76" s="300"/>
      <c r="D76" s="300"/>
      <c r="E76" s="301"/>
      <c r="F76" s="299" t="s">
        <v>285</v>
      </c>
      <c r="G76" s="300"/>
      <c r="H76" s="300"/>
      <c r="I76" s="300"/>
      <c r="J76" s="301"/>
    </row>
    <row r="77" spans="1:11" ht="30" customHeight="1">
      <c r="A77" s="310"/>
      <c r="B77" s="235" t="s">
        <v>286</v>
      </c>
      <c r="C77" s="235" t="s">
        <v>287</v>
      </c>
      <c r="D77" s="235" t="s">
        <v>288</v>
      </c>
      <c r="E77" s="280" t="s">
        <v>333</v>
      </c>
      <c r="F77" s="235" t="s">
        <v>2</v>
      </c>
      <c r="G77" s="235" t="s">
        <v>286</v>
      </c>
      <c r="H77" s="235" t="s">
        <v>287</v>
      </c>
      <c r="I77" s="235" t="s">
        <v>288</v>
      </c>
      <c r="J77" s="280" t="s">
        <v>333</v>
      </c>
      <c r="K77" s="202"/>
    </row>
    <row r="78" spans="1:11" ht="15.75">
      <c r="A78" s="236" t="s">
        <v>115</v>
      </c>
      <c r="B78" s="215">
        <v>278.254423</v>
      </c>
      <c r="C78" s="215">
        <v>3682.737</v>
      </c>
      <c r="D78" s="215">
        <v>4423.092</v>
      </c>
      <c r="E78" s="215">
        <v>826.1395</v>
      </c>
      <c r="F78" s="215">
        <v>9210.223</v>
      </c>
      <c r="G78" s="6">
        <v>0.03021147511846347</v>
      </c>
      <c r="H78" s="6">
        <v>0.3998531848794541</v>
      </c>
      <c r="I78" s="6">
        <v>0.4802372320409614</v>
      </c>
      <c r="J78" s="6">
        <v>0.08969809960084571</v>
      </c>
      <c r="K78" s="202"/>
    </row>
    <row r="79" spans="1:11" ht="15.75">
      <c r="A79" s="279" t="s">
        <v>204</v>
      </c>
      <c r="B79" s="215">
        <v>73.226254</v>
      </c>
      <c r="C79" s="215">
        <v>2538.989</v>
      </c>
      <c r="D79" s="215">
        <v>862.545578</v>
      </c>
      <c r="E79" s="215">
        <v>0</v>
      </c>
      <c r="F79" s="215">
        <v>3474.761</v>
      </c>
      <c r="G79" s="6">
        <v>0.021073752698387026</v>
      </c>
      <c r="H79" s="6">
        <v>0.730694571511537</v>
      </c>
      <c r="I79" s="6">
        <v>0.2482316274414269</v>
      </c>
      <c r="J79" s="6">
        <v>0</v>
      </c>
      <c r="K79" s="202"/>
    </row>
    <row r="80" spans="1:11" ht="15.75">
      <c r="A80" s="279" t="s">
        <v>205</v>
      </c>
      <c r="B80" s="215">
        <v>237.88765</v>
      </c>
      <c r="C80" s="215">
        <v>2075.232</v>
      </c>
      <c r="D80" s="215">
        <v>603.61536</v>
      </c>
      <c r="E80" s="215">
        <v>57.362711</v>
      </c>
      <c r="F80" s="215">
        <v>2974.098</v>
      </c>
      <c r="G80" s="6">
        <v>0.07998648665914843</v>
      </c>
      <c r="H80" s="6">
        <v>0.6977685335183978</v>
      </c>
      <c r="I80" s="6">
        <v>0.20295745466356524</v>
      </c>
      <c r="J80" s="6">
        <v>0.019287431348933355</v>
      </c>
      <c r="K80" s="202"/>
    </row>
    <row r="81" spans="1:11" ht="15.75">
      <c r="A81" s="279" t="s">
        <v>206</v>
      </c>
      <c r="B81" s="215">
        <v>133.93042</v>
      </c>
      <c r="C81" s="215">
        <v>2732.89</v>
      </c>
      <c r="D81" s="215">
        <v>5735.444</v>
      </c>
      <c r="E81" s="215">
        <v>331.62541</v>
      </c>
      <c r="F81" s="215">
        <v>8933.889</v>
      </c>
      <c r="G81" s="6">
        <v>0.01499127871411879</v>
      </c>
      <c r="H81" s="6">
        <v>0.3059014948585101</v>
      </c>
      <c r="I81" s="6">
        <v>0.6419873808595563</v>
      </c>
      <c r="J81" s="6">
        <v>0.03711993847248382</v>
      </c>
      <c r="K81" s="202"/>
    </row>
    <row r="82" spans="1:11" ht="15.75">
      <c r="A82" s="279" t="s">
        <v>207</v>
      </c>
      <c r="B82" s="215">
        <v>1067.624</v>
      </c>
      <c r="C82" s="215">
        <v>11362.65</v>
      </c>
      <c r="D82" s="215">
        <v>21288.79</v>
      </c>
      <c r="E82" s="215">
        <v>1212.8497</v>
      </c>
      <c r="F82" s="215">
        <v>34931.91</v>
      </c>
      <c r="G82" s="6">
        <v>0.030563000992502268</v>
      </c>
      <c r="H82" s="6">
        <v>0.3252799517690272</v>
      </c>
      <c r="I82" s="6">
        <v>0.6094367585396847</v>
      </c>
      <c r="J82" s="6">
        <v>0.0347203946191319</v>
      </c>
      <c r="K82" s="202"/>
    </row>
    <row r="83" spans="1:11" ht="15.75">
      <c r="A83" s="279" t="s">
        <v>208</v>
      </c>
      <c r="B83" s="215">
        <v>2666.914</v>
      </c>
      <c r="C83" s="215">
        <v>7392.41</v>
      </c>
      <c r="D83" s="215">
        <v>39959.579052999994</v>
      </c>
      <c r="E83" s="215">
        <v>107.57289</v>
      </c>
      <c r="F83" s="215">
        <v>50126.48</v>
      </c>
      <c r="G83" s="6">
        <v>0.053203695930773516</v>
      </c>
      <c r="H83" s="6">
        <v>0.14747514686848148</v>
      </c>
      <c r="I83" s="6">
        <v>0.7971750470609544</v>
      </c>
      <c r="J83" s="6">
        <v>0.0021460292045242355</v>
      </c>
      <c r="K83" s="202"/>
    </row>
    <row r="84" spans="1:11" ht="15.75">
      <c r="A84" s="279" t="s">
        <v>227</v>
      </c>
      <c r="B84" s="215">
        <v>2506.559</v>
      </c>
      <c r="C84" s="215">
        <v>6748.005</v>
      </c>
      <c r="D84" s="215">
        <v>36321.273610000004</v>
      </c>
      <c r="E84" s="215">
        <v>0</v>
      </c>
      <c r="F84" s="215">
        <v>45575.84</v>
      </c>
      <c r="G84" s="6">
        <v>0.05499753816934587</v>
      </c>
      <c r="H84" s="6">
        <v>0.14806101215029718</v>
      </c>
      <c r="I84" s="6">
        <v>0.7969413972402923</v>
      </c>
      <c r="J84" s="6">
        <v>0</v>
      </c>
      <c r="K84" s="202"/>
    </row>
    <row r="85" spans="1:11" ht="15.75">
      <c r="A85" s="279" t="s">
        <v>209</v>
      </c>
      <c r="B85" s="215">
        <v>1800.907</v>
      </c>
      <c r="C85" s="215">
        <v>5162.143</v>
      </c>
      <c r="D85" s="215">
        <v>49762.72</v>
      </c>
      <c r="E85" s="215">
        <v>522.23975</v>
      </c>
      <c r="F85" s="215">
        <v>57248.014</v>
      </c>
      <c r="G85" s="6">
        <v>0.03145798210571986</v>
      </c>
      <c r="H85" s="6">
        <v>0.09017156472886552</v>
      </c>
      <c r="I85" s="6">
        <v>0.869247970768034</v>
      </c>
      <c r="J85" s="6">
        <v>0.009122408158997444</v>
      </c>
      <c r="K85" s="202"/>
    </row>
    <row r="86" spans="1:11" ht="15.75">
      <c r="A86" s="279" t="s">
        <v>228</v>
      </c>
      <c r="B86" s="215">
        <v>3686.608</v>
      </c>
      <c r="C86" s="215">
        <v>10033.15</v>
      </c>
      <c r="D86" s="215">
        <v>70580.18311</v>
      </c>
      <c r="E86" s="215">
        <v>730.53283</v>
      </c>
      <c r="F86" s="215">
        <v>85030.48</v>
      </c>
      <c r="G86" s="6">
        <v>0.04335631176020646</v>
      </c>
      <c r="H86" s="6">
        <v>0.1179947472953228</v>
      </c>
      <c r="I86" s="6">
        <v>0.830057446576804</v>
      </c>
      <c r="J86" s="6">
        <v>0.008591423099105168</v>
      </c>
      <c r="K86" s="202"/>
    </row>
    <row r="87" spans="1:11" ht="15.75">
      <c r="A87" s="279" t="s">
        <v>210</v>
      </c>
      <c r="B87" s="215">
        <v>1352.1064</v>
      </c>
      <c r="C87" s="215">
        <v>6478.704</v>
      </c>
      <c r="D87" s="215">
        <v>26036.38</v>
      </c>
      <c r="E87" s="215">
        <v>604.28582</v>
      </c>
      <c r="F87" s="215">
        <v>34471.47</v>
      </c>
      <c r="G87" s="6">
        <v>0.039223926336764865</v>
      </c>
      <c r="H87" s="6">
        <v>0.1879439432086882</v>
      </c>
      <c r="I87" s="6">
        <v>0.7553022833084867</v>
      </c>
      <c r="J87" s="6">
        <v>0.01753002758513054</v>
      </c>
      <c r="K87" s="202"/>
    </row>
    <row r="88" spans="1:11" ht="15.75">
      <c r="A88" s="279" t="s">
        <v>229</v>
      </c>
      <c r="B88" s="215">
        <v>988.39018</v>
      </c>
      <c r="C88" s="215">
        <v>8725.168</v>
      </c>
      <c r="D88" s="215">
        <v>27589.73</v>
      </c>
      <c r="E88" s="215">
        <v>583.52412</v>
      </c>
      <c r="F88" s="215">
        <v>37886.81</v>
      </c>
      <c r="G88" s="6">
        <v>0.0260879757361467</v>
      </c>
      <c r="H88" s="6">
        <v>0.2302956622634632</v>
      </c>
      <c r="I88" s="6">
        <v>0.7282146477890327</v>
      </c>
      <c r="J88" s="6">
        <v>0.015401774918500663</v>
      </c>
      <c r="K88" s="202"/>
    </row>
    <row r="89" spans="1:11" ht="15.75">
      <c r="A89" s="279" t="s">
        <v>211</v>
      </c>
      <c r="B89" s="215">
        <v>2351.34</v>
      </c>
      <c r="C89" s="215">
        <v>30462.5</v>
      </c>
      <c r="D89" s="215">
        <v>23745.24336</v>
      </c>
      <c r="E89" s="215">
        <v>2451.815</v>
      </c>
      <c r="F89" s="215">
        <v>59010.9</v>
      </c>
      <c r="G89" s="6">
        <v>0.03984585898537389</v>
      </c>
      <c r="H89" s="6">
        <v>0.5162181901987599</v>
      </c>
      <c r="I89" s="6">
        <v>0.4023874124949797</v>
      </c>
      <c r="J89" s="6">
        <v>0.041548510529410665</v>
      </c>
      <c r="K89" s="202"/>
    </row>
    <row r="90" spans="1:11" ht="15.75">
      <c r="A90" s="279" t="s">
        <v>212</v>
      </c>
      <c r="B90" s="215">
        <v>888.00547</v>
      </c>
      <c r="C90" s="215">
        <v>5834.4349</v>
      </c>
      <c r="D90" s="215">
        <v>14853.89</v>
      </c>
      <c r="E90" s="215">
        <v>730.66411</v>
      </c>
      <c r="F90" s="215">
        <v>22306.99</v>
      </c>
      <c r="G90" s="6">
        <v>0.039808395036712706</v>
      </c>
      <c r="H90" s="6">
        <v>0.2615518678225973</v>
      </c>
      <c r="I90" s="6">
        <v>0.6658849983794317</v>
      </c>
      <c r="J90" s="6">
        <v>0.03275493959516725</v>
      </c>
      <c r="K90" s="202"/>
    </row>
    <row r="91" spans="1:11" ht="15.75">
      <c r="A91" s="279" t="s">
        <v>213</v>
      </c>
      <c r="B91" s="215">
        <v>2096.1875</v>
      </c>
      <c r="C91" s="215">
        <v>14893.83</v>
      </c>
      <c r="D91" s="215">
        <v>28075.83</v>
      </c>
      <c r="E91" s="215">
        <v>721.59737</v>
      </c>
      <c r="F91" s="215">
        <v>45787.44</v>
      </c>
      <c r="G91" s="6">
        <v>0.04578084077205452</v>
      </c>
      <c r="H91" s="6">
        <v>0.32528199873152985</v>
      </c>
      <c r="I91" s="6">
        <v>0.6131775438853974</v>
      </c>
      <c r="J91" s="6">
        <v>0.015759722972063954</v>
      </c>
      <c r="K91" s="202"/>
    </row>
    <row r="92" spans="1:11" ht="15.75">
      <c r="A92" s="279" t="s">
        <v>214</v>
      </c>
      <c r="B92" s="215">
        <v>757.08514</v>
      </c>
      <c r="C92" s="215">
        <v>2705.428</v>
      </c>
      <c r="D92" s="215">
        <v>1516.3221520000002</v>
      </c>
      <c r="E92" s="215">
        <v>556.40238</v>
      </c>
      <c r="F92" s="215">
        <v>5535.238</v>
      </c>
      <c r="G92" s="6">
        <v>0.1367755352163719</v>
      </c>
      <c r="H92" s="6">
        <v>0.4887645300888597</v>
      </c>
      <c r="I92" s="6">
        <v>0.273939829145558</v>
      </c>
      <c r="J92" s="6">
        <v>0.10052004629249907</v>
      </c>
      <c r="K92" s="202"/>
    </row>
    <row r="93" spans="1:11" ht="15.75">
      <c r="A93" s="279" t="s">
        <v>215</v>
      </c>
      <c r="B93" s="215">
        <v>41.161027</v>
      </c>
      <c r="C93" s="215">
        <v>266.68062</v>
      </c>
      <c r="D93" s="215">
        <v>5963.828</v>
      </c>
      <c r="E93" s="215">
        <v>87.615613</v>
      </c>
      <c r="F93" s="215">
        <v>6359.286</v>
      </c>
      <c r="G93" s="6">
        <v>0.0064725862305925535</v>
      </c>
      <c r="H93" s="6">
        <v>0.041935622961445665</v>
      </c>
      <c r="I93" s="6">
        <v>0.9378140879337712</v>
      </c>
      <c r="J93" s="6">
        <v>0.013777586508925688</v>
      </c>
      <c r="K93" s="202"/>
    </row>
    <row r="94" spans="1:11" ht="15.75">
      <c r="A94" s="236" t="s">
        <v>2</v>
      </c>
      <c r="B94" s="215">
        <v>20926.19</v>
      </c>
      <c r="C94" s="215">
        <v>121095</v>
      </c>
      <c r="D94" s="215">
        <v>357318.416</v>
      </c>
      <c r="E94" s="215">
        <v>9524.227</v>
      </c>
      <c r="F94" s="215">
        <v>508863.8</v>
      </c>
      <c r="G94" s="6">
        <v>0.04112336149673056</v>
      </c>
      <c r="H94" s="6">
        <v>0.2379713392856792</v>
      </c>
      <c r="I94" s="6">
        <v>0.7021887113997891</v>
      </c>
      <c r="J94" s="6">
        <v>0.01871665266815993</v>
      </c>
      <c r="K94" s="202"/>
    </row>
    <row r="95" spans="1:11" ht="15.75">
      <c r="A95" s="7" t="s">
        <v>297</v>
      </c>
      <c r="K95" s="202"/>
    </row>
    <row r="96" spans="1:11" ht="15.75">
      <c r="A96" s="7"/>
      <c r="K96" s="202"/>
    </row>
    <row r="97" spans="1:11" ht="15.75">
      <c r="A97" s="7"/>
      <c r="K97" s="202"/>
    </row>
    <row r="98" spans="1:11" ht="15.75">
      <c r="A98" s="1" t="s">
        <v>56</v>
      </c>
      <c r="G98" s="107"/>
      <c r="H98" s="107"/>
      <c r="K98" s="202"/>
    </row>
    <row r="99" spans="1:11" ht="15.75">
      <c r="A99" s="1"/>
      <c r="G99" s="107"/>
      <c r="H99" s="107"/>
      <c r="K99" s="202"/>
    </row>
    <row r="100" spans="1:11" ht="15.75">
      <c r="A100" s="1" t="s">
        <v>134</v>
      </c>
      <c r="G100" s="107"/>
      <c r="H100" s="107"/>
      <c r="K100" s="202"/>
    </row>
    <row r="101" spans="7:11" ht="15.75">
      <c r="G101" s="107"/>
      <c r="H101" s="107"/>
      <c r="K101" s="202"/>
    </row>
    <row r="102" spans="1:11" ht="15.75" customHeight="1">
      <c r="A102" s="303" t="s">
        <v>135</v>
      </c>
      <c r="B102" s="303"/>
      <c r="C102" s="303"/>
      <c r="D102" s="303"/>
      <c r="E102" s="303"/>
      <c r="F102" s="303"/>
      <c r="G102" s="303"/>
      <c r="H102" s="303"/>
      <c r="I102" s="303"/>
      <c r="K102" s="202"/>
    </row>
    <row r="103" spans="1:11" ht="15.75">
      <c r="A103" s="303"/>
      <c r="B103" s="303"/>
      <c r="C103" s="303"/>
      <c r="D103" s="303"/>
      <c r="E103" s="303"/>
      <c r="F103" s="303"/>
      <c r="G103" s="303"/>
      <c r="H103" s="303"/>
      <c r="I103" s="303"/>
      <c r="K103" s="202"/>
    </row>
    <row r="104" spans="7:11" ht="15.75">
      <c r="G104" s="107"/>
      <c r="H104" s="107"/>
      <c r="K104" s="202"/>
    </row>
    <row r="105" spans="1:11" ht="15.75">
      <c r="A105" s="297" t="s">
        <v>136</v>
      </c>
      <c r="B105" s="297"/>
      <c r="C105" s="297"/>
      <c r="D105" s="297"/>
      <c r="E105" s="297"/>
      <c r="F105" s="297"/>
      <c r="G105" s="297"/>
      <c r="H105" s="297"/>
      <c r="I105" s="297"/>
      <c r="K105" s="202"/>
    </row>
    <row r="106" spans="1:11" ht="15.75">
      <c r="A106" s="297" t="s">
        <v>336</v>
      </c>
      <c r="B106" s="297"/>
      <c r="C106" s="297"/>
      <c r="D106" s="297"/>
      <c r="E106" s="297"/>
      <c r="F106" s="297"/>
      <c r="G106" s="297"/>
      <c r="H106" s="297"/>
      <c r="I106" s="297"/>
      <c r="K106" s="202"/>
    </row>
    <row r="107" spans="1:11" ht="15.75">
      <c r="A107" s="297" t="s">
        <v>137</v>
      </c>
      <c r="B107" s="297"/>
      <c r="C107" s="297"/>
      <c r="D107" s="297"/>
      <c r="E107" s="297"/>
      <c r="F107" s="297"/>
      <c r="G107" s="297"/>
      <c r="H107" s="297"/>
      <c r="I107" s="297"/>
      <c r="K107" s="202"/>
    </row>
    <row r="108" spans="1:11" s="1" customFormat="1" ht="47.25">
      <c r="A108" s="278" t="s">
        <v>14</v>
      </c>
      <c r="B108" s="278" t="s">
        <v>138</v>
      </c>
      <c r="C108" s="278" t="s">
        <v>139</v>
      </c>
      <c r="D108" s="278" t="s">
        <v>140</v>
      </c>
      <c r="E108" s="278" t="s">
        <v>141</v>
      </c>
      <c r="F108" s="278" t="s">
        <v>142</v>
      </c>
      <c r="G108" s="278" t="s">
        <v>231</v>
      </c>
      <c r="H108" s="278" t="s">
        <v>143</v>
      </c>
      <c r="I108" s="278" t="s">
        <v>144</v>
      </c>
      <c r="K108" s="234"/>
    </row>
    <row r="109" spans="1:11" s="1" customFormat="1" ht="15.75">
      <c r="A109" s="208" t="s">
        <v>115</v>
      </c>
      <c r="B109" s="155">
        <v>29748.8396</v>
      </c>
      <c r="C109" s="155">
        <v>2796.7544</v>
      </c>
      <c r="D109" s="155">
        <v>2156.639</v>
      </c>
      <c r="E109" s="155">
        <v>34702.233</v>
      </c>
      <c r="F109" s="156">
        <v>0.005769834409671038</v>
      </c>
      <c r="G109" s="155">
        <v>4789.9362</v>
      </c>
      <c r="H109" s="155">
        <v>228584.58690000002</v>
      </c>
      <c r="I109" s="156">
        <v>0.15181352982115698</v>
      </c>
      <c r="K109" s="234"/>
    </row>
    <row r="110" spans="1:11" ht="15.75">
      <c r="A110" s="209" t="s">
        <v>204</v>
      </c>
      <c r="B110" s="151">
        <v>1713.0622</v>
      </c>
      <c r="C110" s="151">
        <v>94.7416</v>
      </c>
      <c r="D110" s="151">
        <v>822.4222</v>
      </c>
      <c r="E110" s="151">
        <v>2630.226</v>
      </c>
      <c r="F110" s="152">
        <v>0.0004373196526002064</v>
      </c>
      <c r="G110" s="151">
        <v>5240.1268</v>
      </c>
      <c r="H110" s="151">
        <v>847688.3523000001</v>
      </c>
      <c r="I110" s="152">
        <v>0.0031028219190030264</v>
      </c>
      <c r="K110" s="202"/>
    </row>
    <row r="111" spans="1:11" ht="15.75">
      <c r="A111" s="209" t="s">
        <v>205</v>
      </c>
      <c r="B111" s="151">
        <v>6365.1452</v>
      </c>
      <c r="C111" s="151">
        <v>285.9923</v>
      </c>
      <c r="D111" s="151">
        <v>726.8613</v>
      </c>
      <c r="E111" s="151">
        <v>7377.998799999999</v>
      </c>
      <c r="F111" s="152">
        <v>0.001226717351322943</v>
      </c>
      <c r="G111" s="151">
        <v>19493.890799999997</v>
      </c>
      <c r="H111" s="151">
        <v>1021251.3948999998</v>
      </c>
      <c r="I111" s="152">
        <v>0.007224468761408593</v>
      </c>
      <c r="K111" s="202"/>
    </row>
    <row r="112" spans="1:11" ht="15.75">
      <c r="A112" s="209" t="s">
        <v>206</v>
      </c>
      <c r="B112" s="151">
        <v>4216.7623</v>
      </c>
      <c r="C112" s="151">
        <v>30935.9631</v>
      </c>
      <c r="D112" s="151">
        <v>1180.0192</v>
      </c>
      <c r="E112" s="151">
        <v>36332.744600000005</v>
      </c>
      <c r="F112" s="152">
        <v>0.006040934598959947</v>
      </c>
      <c r="G112" s="151">
        <v>5184.351500000001</v>
      </c>
      <c r="H112" s="151">
        <v>334856.99239999993</v>
      </c>
      <c r="I112" s="152">
        <v>0.10850227238677192</v>
      </c>
      <c r="K112" s="202"/>
    </row>
    <row r="113" spans="1:11" ht="15.75">
      <c r="A113" s="209" t="s">
        <v>337</v>
      </c>
      <c r="B113" s="151">
        <v>81386.195</v>
      </c>
      <c r="C113" s="151">
        <v>146039.9515</v>
      </c>
      <c r="D113" s="151">
        <v>6452.0419</v>
      </c>
      <c r="E113" s="151">
        <v>233878.1884</v>
      </c>
      <c r="F113" s="152">
        <v>0.03888621285845916</v>
      </c>
      <c r="G113" s="151">
        <v>31688.0236</v>
      </c>
      <c r="H113" s="151">
        <v>1251221.0383000001</v>
      </c>
      <c r="I113" s="152">
        <v>0.1869199615743066</v>
      </c>
      <c r="K113" s="202"/>
    </row>
    <row r="114" spans="1:11" ht="15.75">
      <c r="A114" s="209" t="s">
        <v>208</v>
      </c>
      <c r="B114" s="151">
        <v>94699.216</v>
      </c>
      <c r="C114" s="151">
        <v>187892.8321</v>
      </c>
      <c r="D114" s="151">
        <v>19229.9058</v>
      </c>
      <c r="E114" s="151">
        <v>301821.9539</v>
      </c>
      <c r="F114" s="152">
        <v>0.05018301546204148</v>
      </c>
      <c r="G114" s="151">
        <v>57417.5618</v>
      </c>
      <c r="H114" s="151">
        <v>2919785.8626999995</v>
      </c>
      <c r="I114" s="152">
        <v>0.10337126354221664</v>
      </c>
      <c r="K114" s="202"/>
    </row>
    <row r="115" spans="1:11" ht="15.75">
      <c r="A115" s="209" t="s">
        <v>227</v>
      </c>
      <c r="B115" s="151">
        <v>1490903.6895</v>
      </c>
      <c r="C115" s="151">
        <v>1094925.4204</v>
      </c>
      <c r="D115" s="151">
        <v>260228.4453</v>
      </c>
      <c r="E115" s="151">
        <v>2846057.5552</v>
      </c>
      <c r="F115" s="152">
        <v>0.4732053068140367</v>
      </c>
      <c r="G115" s="151">
        <v>2896294.2172</v>
      </c>
      <c r="H115" s="151">
        <v>83495216.114</v>
      </c>
      <c r="I115" s="152">
        <v>0.034086474503091796</v>
      </c>
      <c r="K115" s="202"/>
    </row>
    <row r="116" spans="1:11" ht="15.75">
      <c r="A116" s="209" t="s">
        <v>338</v>
      </c>
      <c r="B116" s="151">
        <v>181256.5046</v>
      </c>
      <c r="C116" s="151">
        <v>367404.7471</v>
      </c>
      <c r="D116" s="151">
        <v>20823.1439</v>
      </c>
      <c r="E116" s="151">
        <v>569484.3955999999</v>
      </c>
      <c r="F116" s="152">
        <v>0.09468643304606922</v>
      </c>
      <c r="G116" s="151">
        <v>48830.0147</v>
      </c>
      <c r="H116" s="151">
        <v>1538135.5526000003</v>
      </c>
      <c r="I116" s="152">
        <v>0.3702433082944915</v>
      </c>
      <c r="K116" s="202"/>
    </row>
    <row r="117" spans="1:11" ht="15.75">
      <c r="A117" s="209" t="s">
        <v>228</v>
      </c>
      <c r="B117" s="151">
        <v>272698.258</v>
      </c>
      <c r="C117" s="151">
        <v>318599.955</v>
      </c>
      <c r="D117" s="151">
        <v>38113.4874</v>
      </c>
      <c r="E117" s="151">
        <v>629411.7004</v>
      </c>
      <c r="F117" s="152">
        <v>0.10465036318606581</v>
      </c>
      <c r="G117" s="151">
        <v>172385.5954</v>
      </c>
      <c r="H117" s="151">
        <v>2256819.7010999997</v>
      </c>
      <c r="I117" s="152">
        <v>0.2788932142400288</v>
      </c>
      <c r="K117" s="202"/>
    </row>
    <row r="118" spans="1:11" ht="15.75">
      <c r="A118" s="209" t="s">
        <v>210</v>
      </c>
      <c r="B118" s="151">
        <v>117733.2674</v>
      </c>
      <c r="C118" s="151">
        <v>42684.1245</v>
      </c>
      <c r="D118" s="151">
        <v>24125.0767</v>
      </c>
      <c r="E118" s="151">
        <v>184542.4686</v>
      </c>
      <c r="F118" s="152">
        <v>0.030683313243096404</v>
      </c>
      <c r="G118" s="151">
        <v>34295.3755</v>
      </c>
      <c r="H118" s="151">
        <v>584094.1043999998</v>
      </c>
      <c r="I118" s="152">
        <v>0.31594646686182176</v>
      </c>
      <c r="K118" s="202"/>
    </row>
    <row r="119" spans="1:9" ht="15.75">
      <c r="A119" s="209" t="s">
        <v>229</v>
      </c>
      <c r="B119" s="151">
        <v>149141.6014</v>
      </c>
      <c r="C119" s="151">
        <v>43838.4986</v>
      </c>
      <c r="D119" s="151">
        <v>88715.5576</v>
      </c>
      <c r="E119" s="151">
        <v>281695.65760000004</v>
      </c>
      <c r="F119" s="152">
        <v>0.046836677578511766</v>
      </c>
      <c r="G119" s="151">
        <v>172562.725</v>
      </c>
      <c r="H119" s="151">
        <v>2668247.6699</v>
      </c>
      <c r="I119" s="152">
        <v>0.1055732797137821</v>
      </c>
    </row>
    <row r="120" spans="1:9" ht="15.75">
      <c r="A120" s="209" t="s">
        <v>211</v>
      </c>
      <c r="B120" s="151">
        <v>238968.6141</v>
      </c>
      <c r="C120" s="151">
        <v>23277.1022</v>
      </c>
      <c r="D120" s="151">
        <v>38723.0044</v>
      </c>
      <c r="E120" s="151">
        <v>300968.7207</v>
      </c>
      <c r="F120" s="152">
        <v>0.0500411509809623</v>
      </c>
      <c r="G120" s="151">
        <v>128568.9207</v>
      </c>
      <c r="H120" s="151">
        <v>1761797.8468999998</v>
      </c>
      <c r="I120" s="152">
        <v>0.17083045096778524</v>
      </c>
    </row>
    <row r="121" spans="1:9" ht="15.75">
      <c r="A121" s="209" t="s">
        <v>212</v>
      </c>
      <c r="B121" s="151">
        <v>118848.3895</v>
      </c>
      <c r="C121" s="151">
        <v>14442.9408</v>
      </c>
      <c r="D121" s="151">
        <v>25438.4958</v>
      </c>
      <c r="E121" s="151">
        <v>158729.8261</v>
      </c>
      <c r="F121" s="152">
        <v>0.02639152392507076</v>
      </c>
      <c r="G121" s="151">
        <v>17162.0952</v>
      </c>
      <c r="H121" s="151">
        <v>569463.3119999999</v>
      </c>
      <c r="I121" s="152">
        <v>0.2787358250394189</v>
      </c>
    </row>
    <row r="122" spans="1:9" ht="15.75">
      <c r="A122" s="209" t="s">
        <v>213</v>
      </c>
      <c r="B122" s="151">
        <v>297245.3678</v>
      </c>
      <c r="C122" s="151">
        <v>23478.208</v>
      </c>
      <c r="D122" s="151">
        <v>14272.322</v>
      </c>
      <c r="E122" s="151">
        <v>334995.8978</v>
      </c>
      <c r="F122" s="152">
        <v>0.055698745905633285</v>
      </c>
      <c r="G122" s="151">
        <v>206449.44489999997</v>
      </c>
      <c r="H122" s="151">
        <v>2054385.0968</v>
      </c>
      <c r="I122" s="152">
        <v>0.16306382786839926</v>
      </c>
    </row>
    <row r="123" spans="1:9" ht="15.75">
      <c r="A123" s="209" t="s">
        <v>214</v>
      </c>
      <c r="B123" s="151">
        <v>12045.2722</v>
      </c>
      <c r="C123" s="151">
        <v>1800.9811</v>
      </c>
      <c r="D123" s="151">
        <v>1149.9235</v>
      </c>
      <c r="E123" s="151">
        <v>14996.176800000001</v>
      </c>
      <c r="F123" s="152">
        <v>0.0024933685654796485</v>
      </c>
      <c r="G123" s="151">
        <v>7613.2995</v>
      </c>
      <c r="H123" s="151">
        <v>181254.91870000004</v>
      </c>
      <c r="I123" s="152">
        <v>0.08273528193086215</v>
      </c>
    </row>
    <row r="124" spans="1:9" ht="15.75">
      <c r="A124" s="210" t="s">
        <v>215</v>
      </c>
      <c r="B124" s="151">
        <v>73402.4489</v>
      </c>
      <c r="C124" s="151">
        <v>908.4359</v>
      </c>
      <c r="D124" s="151">
        <v>2487.7964</v>
      </c>
      <c r="E124" s="151">
        <v>76798.6812</v>
      </c>
      <c r="F124" s="152">
        <v>0.012769082422019249</v>
      </c>
      <c r="G124" s="151">
        <v>28084.435599999997</v>
      </c>
      <c r="H124" s="153">
        <v>570743.1876000002</v>
      </c>
      <c r="I124" s="154">
        <v>0.13455908518670506</v>
      </c>
    </row>
    <row r="125" spans="1:9" s="214" customFormat="1" ht="15.75">
      <c r="A125" s="211" t="s">
        <v>339</v>
      </c>
      <c r="B125" s="212">
        <v>3170372.6337</v>
      </c>
      <c r="C125" s="212">
        <v>2299406.6486</v>
      </c>
      <c r="D125" s="212">
        <v>544645.1424</v>
      </c>
      <c r="E125" s="212">
        <v>6014424.4247</v>
      </c>
      <c r="F125" s="213">
        <v>1</v>
      </c>
      <c r="G125" s="212">
        <v>3836060.0144</v>
      </c>
      <c r="H125" s="212">
        <v>102283545.73149998</v>
      </c>
      <c r="I125" s="213">
        <v>0.058801485436261666</v>
      </c>
    </row>
    <row r="126" ht="15.75">
      <c r="A126" s="1" t="s">
        <v>340</v>
      </c>
    </row>
    <row r="127" spans="1:6" s="202" customFormat="1" ht="15.75">
      <c r="A127" s="296" t="s">
        <v>230</v>
      </c>
      <c r="B127" s="296"/>
      <c r="C127" s="296"/>
      <c r="D127" s="296"/>
      <c r="E127" s="296"/>
      <c r="F127" s="296"/>
    </row>
  </sheetData>
  <sheetProtection/>
  <mergeCells count="15">
    <mergeCell ref="A5:A6"/>
    <mergeCell ref="B5:E5"/>
    <mergeCell ref="F5:F6"/>
    <mergeCell ref="A106:I106"/>
    <mergeCell ref="A76:A77"/>
    <mergeCell ref="B76:E76"/>
    <mergeCell ref="F76:J76"/>
    <mergeCell ref="A127:F127"/>
    <mergeCell ref="A107:I107"/>
    <mergeCell ref="A54:A55"/>
    <mergeCell ref="B54:E54"/>
    <mergeCell ref="F54:H54"/>
    <mergeCell ref="I54:I55"/>
    <mergeCell ref="A102:I103"/>
    <mergeCell ref="A105:I105"/>
  </mergeCells>
  <printOptions horizontalCentered="1"/>
  <pageMargins left="0.5905511811023623" right="0.5905511811023623" top="0.5905511811023623" bottom="0.5905511811023623" header="0.31496062992125984" footer="0.31496062992125984"/>
  <pageSetup horizontalDpi="600" verticalDpi="600" orientation="landscape" scale="45" r:id="rId1"/>
  <headerFooter>
    <oddHeader>&amp;R&amp;12Región de Arica y Parinacota</oddHeader>
  </headerFooter>
  <rowBreaks count="2" manualBreakCount="2">
    <brk id="49" max="10" man="1"/>
    <brk id="97" max="10" man="1"/>
  </rowBreaks>
</worksheet>
</file>

<file path=xl/worksheets/sheet3.xml><?xml version="1.0" encoding="utf-8"?>
<worksheet xmlns="http://schemas.openxmlformats.org/spreadsheetml/2006/main" xmlns:r="http://schemas.openxmlformats.org/officeDocument/2006/relationships">
  <dimension ref="A1:K28"/>
  <sheetViews>
    <sheetView view="pageBreakPreview" zoomScale="112" zoomScaleSheetLayoutView="112" zoomScalePageLayoutView="0" workbookViewId="0" topLeftCell="A1">
      <selection activeCell="A1" sqref="A1:K1"/>
    </sheetView>
  </sheetViews>
  <sheetFormatPr defaultColWidth="11.421875" defaultRowHeight="15"/>
  <cols>
    <col min="1" max="1" width="16.00390625" style="0" customWidth="1"/>
    <col min="7" max="7" width="16.28125" style="0" customWidth="1"/>
  </cols>
  <sheetData>
    <row r="1" spans="1:11" s="51" customFormat="1" ht="37.5" customHeight="1">
      <c r="A1" s="314" t="s">
        <v>203</v>
      </c>
      <c r="B1" s="314"/>
      <c r="C1" s="314"/>
      <c r="D1" s="314"/>
      <c r="E1" s="314"/>
      <c r="F1" s="314"/>
      <c r="G1" s="314"/>
      <c r="H1" s="314"/>
      <c r="I1" s="314"/>
      <c r="J1" s="314"/>
      <c r="K1" s="314"/>
    </row>
    <row r="2" spans="1:7" s="51" customFormat="1" ht="21">
      <c r="A2" s="52"/>
      <c r="B2" s="205"/>
      <c r="C2" s="205"/>
      <c r="D2" s="205"/>
      <c r="E2" s="205"/>
      <c r="F2" s="205"/>
      <c r="G2" s="205"/>
    </row>
    <row r="3" spans="1:7" s="50" customFormat="1" ht="21">
      <c r="A3" s="53" t="s">
        <v>77</v>
      </c>
      <c r="B3" s="206"/>
      <c r="C3" s="206"/>
      <c r="D3" s="206"/>
      <c r="E3" s="206"/>
      <c r="F3" s="206"/>
      <c r="G3" s="206"/>
    </row>
    <row r="4" spans="2:7" s="51" customFormat="1" ht="21">
      <c r="B4" s="205"/>
      <c r="C4" s="205"/>
      <c r="D4" s="205"/>
      <c r="E4" s="205"/>
      <c r="F4" s="205"/>
      <c r="G4" s="205"/>
    </row>
    <row r="5" spans="1:11" ht="15">
      <c r="A5" s="313" t="s">
        <v>289</v>
      </c>
      <c r="B5" s="313"/>
      <c r="C5" s="313"/>
      <c r="D5" s="313"/>
      <c r="E5" s="313"/>
      <c r="G5" s="313" t="s">
        <v>290</v>
      </c>
      <c r="H5" s="313"/>
      <c r="I5" s="313"/>
      <c r="J5" s="313"/>
      <c r="K5" s="313"/>
    </row>
    <row r="6" spans="1:11" ht="15">
      <c r="A6" s="312" t="s">
        <v>14</v>
      </c>
      <c r="B6" s="313" t="s">
        <v>291</v>
      </c>
      <c r="C6" s="313"/>
      <c r="D6" s="313" t="s">
        <v>292</v>
      </c>
      <c r="E6" s="313"/>
      <c r="G6" s="312" t="s">
        <v>14</v>
      </c>
      <c r="H6" s="313" t="s">
        <v>291</v>
      </c>
      <c r="I6" s="313"/>
      <c r="J6" s="313" t="s">
        <v>292</v>
      </c>
      <c r="K6" s="313"/>
    </row>
    <row r="7" spans="1:11" ht="15">
      <c r="A7" s="312"/>
      <c r="B7" s="237" t="s">
        <v>187</v>
      </c>
      <c r="C7" s="237" t="s">
        <v>15</v>
      </c>
      <c r="D7" s="237" t="s">
        <v>187</v>
      </c>
      <c r="E7" s="237" t="s">
        <v>15</v>
      </c>
      <c r="G7" s="312"/>
      <c r="H7" s="237" t="s">
        <v>187</v>
      </c>
      <c r="I7" s="237" t="s">
        <v>15</v>
      </c>
      <c r="J7" s="237" t="s">
        <v>187</v>
      </c>
      <c r="K7" s="237" t="s">
        <v>15</v>
      </c>
    </row>
    <row r="8" spans="1:11" ht="15">
      <c r="A8" s="184" t="s">
        <v>115</v>
      </c>
      <c r="B8" s="238">
        <v>7.32</v>
      </c>
      <c r="C8" s="238">
        <v>18.7</v>
      </c>
      <c r="D8" s="238">
        <v>17.94</v>
      </c>
      <c r="E8" s="238">
        <v>59.25</v>
      </c>
      <c r="G8" s="184" t="s">
        <v>115</v>
      </c>
      <c r="H8" s="238">
        <v>8.4</v>
      </c>
      <c r="I8" s="238">
        <v>16.4</v>
      </c>
      <c r="J8" s="238">
        <v>21.59</v>
      </c>
      <c r="K8" s="238">
        <v>55.56</v>
      </c>
    </row>
    <row r="9" spans="1:11" ht="15">
      <c r="A9" s="184" t="s">
        <v>204</v>
      </c>
      <c r="B9" s="238">
        <v>5.76</v>
      </c>
      <c r="C9" s="238">
        <v>16.6</v>
      </c>
      <c r="D9" s="238">
        <v>22.72</v>
      </c>
      <c r="E9" s="238">
        <v>59.52</v>
      </c>
      <c r="G9" s="184" t="s">
        <v>204</v>
      </c>
      <c r="H9" s="238">
        <v>6.04</v>
      </c>
      <c r="I9" s="238">
        <v>11.04</v>
      </c>
      <c r="J9" s="238">
        <v>23.04</v>
      </c>
      <c r="K9" s="238">
        <v>47.66</v>
      </c>
    </row>
    <row r="10" spans="1:11" ht="15">
      <c r="A10" s="239" t="s">
        <v>205</v>
      </c>
      <c r="B10" s="238">
        <v>5.09</v>
      </c>
      <c r="C10" s="238">
        <v>7.6</v>
      </c>
      <c r="D10" s="238">
        <v>16.17</v>
      </c>
      <c r="E10" s="238">
        <v>33.71</v>
      </c>
      <c r="G10" s="239" t="s">
        <v>205</v>
      </c>
      <c r="H10" s="238">
        <v>4.9</v>
      </c>
      <c r="I10" s="238">
        <v>7.06</v>
      </c>
      <c r="J10" s="238">
        <v>15.86</v>
      </c>
      <c r="K10" s="238">
        <v>21.73</v>
      </c>
    </row>
    <row r="11" spans="1:11" ht="15">
      <c r="A11" s="239" t="s">
        <v>206</v>
      </c>
      <c r="B11" s="238">
        <v>7.68</v>
      </c>
      <c r="C11" s="238">
        <v>10.49</v>
      </c>
      <c r="D11" s="238">
        <v>22.29</v>
      </c>
      <c r="E11" s="238">
        <v>32.74</v>
      </c>
      <c r="G11" s="239" t="s">
        <v>206</v>
      </c>
      <c r="H11" s="238">
        <v>5.9</v>
      </c>
      <c r="I11" s="238">
        <v>10.01</v>
      </c>
      <c r="J11" s="238">
        <v>23.4</v>
      </c>
      <c r="K11" s="238">
        <v>22.97</v>
      </c>
    </row>
    <row r="12" spans="1:11" ht="15">
      <c r="A12" s="184" t="s">
        <v>207</v>
      </c>
      <c r="B12" s="238">
        <v>10.55</v>
      </c>
      <c r="C12" s="238">
        <v>17.97</v>
      </c>
      <c r="D12" s="238">
        <v>18.94</v>
      </c>
      <c r="E12" s="238">
        <v>39.04</v>
      </c>
      <c r="G12" s="184" t="s">
        <v>207</v>
      </c>
      <c r="H12" s="238">
        <v>10.5</v>
      </c>
      <c r="I12" s="238">
        <v>15.6</v>
      </c>
      <c r="J12" s="238">
        <v>20.3</v>
      </c>
      <c r="K12" s="238">
        <v>28.68</v>
      </c>
    </row>
    <row r="13" spans="1:11" ht="15">
      <c r="A13" s="184" t="s">
        <v>208</v>
      </c>
      <c r="B13" s="238">
        <v>6.73</v>
      </c>
      <c r="C13" s="238">
        <v>11.1</v>
      </c>
      <c r="D13" s="238">
        <v>17.94</v>
      </c>
      <c r="E13" s="238">
        <v>30.41</v>
      </c>
      <c r="G13" s="184" t="s">
        <v>208</v>
      </c>
      <c r="H13" s="238">
        <v>6.65</v>
      </c>
      <c r="I13" s="238">
        <v>8.17</v>
      </c>
      <c r="J13" s="238">
        <v>16.85</v>
      </c>
      <c r="K13" s="238">
        <v>24</v>
      </c>
    </row>
    <row r="14" spans="1:11" ht="15">
      <c r="A14" s="184" t="s">
        <v>227</v>
      </c>
      <c r="B14" s="238">
        <v>5.4</v>
      </c>
      <c r="C14" s="238">
        <v>4.64</v>
      </c>
      <c r="D14" s="238">
        <v>19.61</v>
      </c>
      <c r="E14" s="238">
        <v>30.08</v>
      </c>
      <c r="G14" s="184" t="s">
        <v>227</v>
      </c>
      <c r="H14" s="238">
        <v>5.3</v>
      </c>
      <c r="I14" s="238">
        <v>6.59</v>
      </c>
      <c r="J14" s="238">
        <v>19.77</v>
      </c>
      <c r="K14" s="238">
        <v>25.67</v>
      </c>
    </row>
    <row r="15" spans="1:11" ht="15">
      <c r="A15" s="184" t="s">
        <v>209</v>
      </c>
      <c r="B15" s="238">
        <v>9.55</v>
      </c>
      <c r="C15" s="238">
        <v>11.4</v>
      </c>
      <c r="D15" s="238">
        <v>15.47</v>
      </c>
      <c r="E15" s="238">
        <v>26.14</v>
      </c>
      <c r="G15" s="184" t="s">
        <v>209</v>
      </c>
      <c r="H15" s="238">
        <v>10.1</v>
      </c>
      <c r="I15" s="238">
        <v>10.06</v>
      </c>
      <c r="J15" s="238">
        <v>15.1</v>
      </c>
      <c r="K15" s="238">
        <v>21.35</v>
      </c>
    </row>
    <row r="16" spans="1:11" ht="15">
      <c r="A16" s="239" t="s">
        <v>228</v>
      </c>
      <c r="B16" s="238">
        <v>10.76</v>
      </c>
      <c r="C16" s="238">
        <v>16.8</v>
      </c>
      <c r="D16" s="238">
        <v>17.78</v>
      </c>
      <c r="E16" s="238">
        <v>32.43</v>
      </c>
      <c r="G16" s="239" t="s">
        <v>228</v>
      </c>
      <c r="H16" s="238">
        <v>8.8</v>
      </c>
      <c r="I16" s="238">
        <v>16.1</v>
      </c>
      <c r="J16" s="238">
        <v>17.6</v>
      </c>
      <c r="K16" s="238">
        <v>26.78</v>
      </c>
    </row>
    <row r="17" spans="1:11" ht="15">
      <c r="A17" s="184" t="s">
        <v>210</v>
      </c>
      <c r="B17" s="238">
        <v>13.02</v>
      </c>
      <c r="C17" s="238">
        <v>23.6</v>
      </c>
      <c r="D17" s="238">
        <v>18.97</v>
      </c>
      <c r="E17" s="238">
        <v>38.05</v>
      </c>
      <c r="G17" s="184" t="s">
        <v>210</v>
      </c>
      <c r="H17" s="238">
        <v>11.56</v>
      </c>
      <c r="I17" s="238">
        <v>18.75</v>
      </c>
      <c r="J17" s="238">
        <v>17.1</v>
      </c>
      <c r="K17" s="238">
        <v>28.88</v>
      </c>
    </row>
    <row r="18" spans="1:11" ht="15">
      <c r="A18" s="239" t="s">
        <v>229</v>
      </c>
      <c r="B18" s="238">
        <v>11.33</v>
      </c>
      <c r="C18" s="238">
        <v>19.8</v>
      </c>
      <c r="D18" s="238">
        <v>15.17</v>
      </c>
      <c r="E18" s="238">
        <v>34.15</v>
      </c>
      <c r="G18" s="239" t="s">
        <v>229</v>
      </c>
      <c r="H18" s="238">
        <v>10.97</v>
      </c>
      <c r="I18" s="238">
        <v>15.1</v>
      </c>
      <c r="J18" s="238">
        <v>15.02</v>
      </c>
      <c r="K18" s="238">
        <v>22.24</v>
      </c>
    </row>
    <row r="19" spans="1:11" ht="15">
      <c r="A19" s="239" t="s">
        <v>211</v>
      </c>
      <c r="B19" s="238">
        <v>12.01</v>
      </c>
      <c r="C19" s="238">
        <v>28.01</v>
      </c>
      <c r="D19" s="238">
        <v>16.44</v>
      </c>
      <c r="E19" s="238">
        <v>54.17</v>
      </c>
      <c r="G19" s="239" t="s">
        <v>211</v>
      </c>
      <c r="H19" s="238">
        <v>10.4</v>
      </c>
      <c r="I19" s="238">
        <v>20.6</v>
      </c>
      <c r="J19" s="238">
        <v>16.1</v>
      </c>
      <c r="K19" s="238">
        <v>34.91</v>
      </c>
    </row>
    <row r="20" spans="1:11" ht="15">
      <c r="A20" s="184" t="s">
        <v>212</v>
      </c>
      <c r="B20" s="238">
        <v>10.62</v>
      </c>
      <c r="C20" s="238">
        <v>15.4</v>
      </c>
      <c r="D20" s="238">
        <v>14.69</v>
      </c>
      <c r="E20" s="238">
        <v>39.22</v>
      </c>
      <c r="G20" s="184" t="s">
        <v>212</v>
      </c>
      <c r="H20" s="238">
        <v>7.5</v>
      </c>
      <c r="I20" s="238">
        <v>15.4</v>
      </c>
      <c r="J20" s="238">
        <v>13.7</v>
      </c>
      <c r="K20" s="238">
        <v>28.3</v>
      </c>
    </row>
    <row r="21" spans="1:11" ht="15">
      <c r="A21" s="239" t="s">
        <v>213</v>
      </c>
      <c r="B21" s="238">
        <v>9.58</v>
      </c>
      <c r="C21" s="238">
        <v>16.95</v>
      </c>
      <c r="D21" s="238">
        <v>17.8</v>
      </c>
      <c r="E21" s="238">
        <v>44.7</v>
      </c>
      <c r="G21" s="239" t="s">
        <v>213</v>
      </c>
      <c r="H21" s="238">
        <v>10.2</v>
      </c>
      <c r="I21" s="238">
        <v>13.15</v>
      </c>
      <c r="J21" s="238">
        <v>21.45</v>
      </c>
      <c r="K21" s="238">
        <v>29.55</v>
      </c>
    </row>
    <row r="22" spans="1:11" ht="15">
      <c r="A22" s="239" t="s">
        <v>214</v>
      </c>
      <c r="B22" s="238">
        <v>4.42</v>
      </c>
      <c r="C22" s="238">
        <v>5.88</v>
      </c>
      <c r="D22" s="238">
        <v>16.85</v>
      </c>
      <c r="E22" s="238">
        <v>34.42</v>
      </c>
      <c r="G22" s="239" t="s">
        <v>214</v>
      </c>
      <c r="H22" s="238">
        <v>2.97</v>
      </c>
      <c r="I22" s="238">
        <v>7.8</v>
      </c>
      <c r="J22" s="238">
        <v>18.8</v>
      </c>
      <c r="K22" s="238">
        <v>19.31</v>
      </c>
    </row>
    <row r="23" spans="1:11" ht="15">
      <c r="A23" s="239" t="s">
        <v>215</v>
      </c>
      <c r="B23" s="238">
        <v>2.11</v>
      </c>
      <c r="C23" s="238">
        <v>2.5</v>
      </c>
      <c r="D23" s="238">
        <v>10.24</v>
      </c>
      <c r="E23" s="238">
        <v>23.05</v>
      </c>
      <c r="G23" s="239" t="s">
        <v>215</v>
      </c>
      <c r="H23" s="238">
        <v>2.2</v>
      </c>
      <c r="I23" s="238">
        <v>1.8</v>
      </c>
      <c r="J23" s="238">
        <v>10.5</v>
      </c>
      <c r="K23" s="238">
        <v>12.08</v>
      </c>
    </row>
    <row r="24" spans="1:11" ht="15">
      <c r="A24" s="240" t="s">
        <v>293</v>
      </c>
      <c r="B24" s="237">
        <v>7.4</v>
      </c>
      <c r="C24" s="241">
        <v>16.5</v>
      </c>
      <c r="D24" s="241">
        <v>18.28</v>
      </c>
      <c r="E24" s="241">
        <v>37.42</v>
      </c>
      <c r="G24" s="240" t="s">
        <v>293</v>
      </c>
      <c r="H24" s="237">
        <v>6.8</v>
      </c>
      <c r="I24" s="241">
        <v>13.8</v>
      </c>
      <c r="J24" s="241">
        <v>18.6</v>
      </c>
      <c r="K24" s="241">
        <v>26.8</v>
      </c>
    </row>
    <row r="25" spans="1:7" ht="15">
      <c r="A25" t="s">
        <v>294</v>
      </c>
      <c r="G25" t="s">
        <v>294</v>
      </c>
    </row>
    <row r="27" spans="1:11" ht="33" customHeight="1">
      <c r="A27" s="311" t="s">
        <v>295</v>
      </c>
      <c r="B27" s="311"/>
      <c r="C27" s="311"/>
      <c r="D27" s="311"/>
      <c r="E27" s="311"/>
      <c r="F27" s="311"/>
      <c r="G27" s="311"/>
      <c r="H27" s="311"/>
      <c r="I27" s="311"/>
      <c r="J27" s="311"/>
      <c r="K27" s="311"/>
    </row>
    <row r="28" spans="1:11" ht="35.25" customHeight="1">
      <c r="A28" s="311" t="s">
        <v>296</v>
      </c>
      <c r="B28" s="311"/>
      <c r="C28" s="311"/>
      <c r="D28" s="311"/>
      <c r="E28" s="311"/>
      <c r="F28" s="311"/>
      <c r="G28" s="311"/>
      <c r="H28" s="311"/>
      <c r="I28" s="311"/>
      <c r="J28" s="311"/>
      <c r="K28" s="311"/>
    </row>
  </sheetData>
  <sheetProtection/>
  <mergeCells count="11">
    <mergeCell ref="A1:K1"/>
    <mergeCell ref="A5:E5"/>
    <mergeCell ref="G5:K5"/>
    <mergeCell ref="A27:K27"/>
    <mergeCell ref="A28:K28"/>
    <mergeCell ref="A6:A7"/>
    <mergeCell ref="B6:C6"/>
    <mergeCell ref="D6:E6"/>
    <mergeCell ref="G6:G7"/>
    <mergeCell ref="H6:I6"/>
    <mergeCell ref="J6:K6"/>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Arica y Parinacota</oddHeader>
  </headerFooter>
</worksheet>
</file>

<file path=xl/worksheets/sheet4.xml><?xml version="1.0" encoding="utf-8"?>
<worksheet xmlns="http://schemas.openxmlformats.org/spreadsheetml/2006/main" xmlns:r="http://schemas.openxmlformats.org/officeDocument/2006/relationships">
  <dimension ref="A1:H16"/>
  <sheetViews>
    <sheetView zoomScalePageLayoutView="0" workbookViewId="0" topLeftCell="A5">
      <selection activeCell="A18" sqref="A18"/>
    </sheetView>
  </sheetViews>
  <sheetFormatPr defaultColWidth="11.421875" defaultRowHeight="15"/>
  <sheetData>
    <row r="1" spans="1:6" ht="15" customHeight="1">
      <c r="A1" s="315" t="s">
        <v>262</v>
      </c>
      <c r="B1" s="315"/>
      <c r="C1" s="315"/>
      <c r="D1" s="315"/>
      <c r="E1" s="315"/>
      <c r="F1" s="315"/>
    </row>
    <row r="3" ht="15">
      <c r="A3" s="228" t="s">
        <v>263</v>
      </c>
    </row>
    <row r="5" ht="15">
      <c r="A5" s="229" t="s">
        <v>264</v>
      </c>
    </row>
    <row r="6" ht="15">
      <c r="A6" s="230" t="s">
        <v>265</v>
      </c>
    </row>
    <row r="7" ht="18">
      <c r="A7" s="231" t="s">
        <v>266</v>
      </c>
    </row>
    <row r="8" ht="18">
      <c r="A8" s="231" t="s">
        <v>267</v>
      </c>
    </row>
    <row r="9" ht="18">
      <c r="A9" s="231" t="s">
        <v>268</v>
      </c>
    </row>
    <row r="10" ht="15">
      <c r="A10" s="231" t="s">
        <v>269</v>
      </c>
    </row>
    <row r="11" ht="15">
      <c r="A11" s="230" t="s">
        <v>270</v>
      </c>
    </row>
    <row r="12" spans="1:8" ht="59.25" customHeight="1">
      <c r="A12" s="316" t="s">
        <v>271</v>
      </c>
      <c r="B12" s="316"/>
      <c r="C12" s="316"/>
      <c r="D12" s="316"/>
      <c r="E12" s="316"/>
      <c r="F12" s="316"/>
      <c r="G12" s="316"/>
      <c r="H12" s="232"/>
    </row>
    <row r="13" s="228" customFormat="1" ht="18">
      <c r="A13" s="230" t="s">
        <v>275</v>
      </c>
    </row>
    <row r="14" spans="1:8" ht="24" customHeight="1">
      <c r="A14" s="316" t="s">
        <v>272</v>
      </c>
      <c r="B14" s="316"/>
      <c r="C14" s="316"/>
      <c r="D14" s="316"/>
      <c r="E14" s="316"/>
      <c r="F14" s="316"/>
      <c r="G14" s="316"/>
      <c r="H14" s="233"/>
    </row>
    <row r="16" ht="15">
      <c r="A16" t="s">
        <v>273</v>
      </c>
    </row>
  </sheetData>
  <sheetProtection/>
  <mergeCells count="3">
    <mergeCell ref="A1:F1"/>
    <mergeCell ref="A12:G12"/>
    <mergeCell ref="A14:G14"/>
  </mergeCells>
  <printOptions/>
  <pageMargins left="0.7086614173228347" right="0.7086614173228347" top="0.7480314960629921" bottom="0.7480314960629921" header="0.31496062992125984" footer="0.31496062992125984"/>
  <pageSetup horizontalDpi="600" verticalDpi="600" orientation="portrait" scale="98" r:id="rId1"/>
</worksheet>
</file>

<file path=xl/worksheets/sheet5.xml><?xml version="1.0" encoding="utf-8"?>
<worksheet xmlns="http://schemas.openxmlformats.org/spreadsheetml/2006/main" xmlns:r="http://schemas.openxmlformats.org/officeDocument/2006/relationships">
  <dimension ref="A1:Y64"/>
  <sheetViews>
    <sheetView showGridLines="0" view="pageBreakPreview" zoomScaleSheetLayoutView="100" zoomScalePageLayoutView="0" workbookViewId="0" topLeftCell="A1">
      <selection activeCell="I15" sqref="I15"/>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10.7109375" style="9" customWidth="1"/>
    <col min="9" max="9" width="9.8515625" style="9" customWidth="1"/>
    <col min="10" max="14" width="11.421875" style="9" customWidth="1"/>
    <col min="15" max="15" width="12.8515625" style="9" bestFit="1" customWidth="1"/>
    <col min="16" max="16384" width="11.421875" style="9" customWidth="1"/>
  </cols>
  <sheetData>
    <row r="1" ht="12.75">
      <c r="A1" s="8" t="s">
        <v>60</v>
      </c>
    </row>
    <row r="2" ht="12.75">
      <c r="A2" s="8"/>
    </row>
    <row r="3" spans="1:8" ht="12.75" customHeight="1">
      <c r="A3" s="326" t="s">
        <v>189</v>
      </c>
      <c r="B3" s="326"/>
      <c r="C3" s="326"/>
      <c r="D3" s="326"/>
      <c r="E3" s="326"/>
      <c r="F3" s="326"/>
      <c r="G3" s="326"/>
      <c r="H3" s="326"/>
    </row>
    <row r="4" spans="1:8" ht="12.75">
      <c r="A4" s="326"/>
      <c r="B4" s="326"/>
      <c r="C4" s="326"/>
      <c r="D4" s="326"/>
      <c r="E4" s="326"/>
      <c r="F4" s="326"/>
      <c r="G4" s="326"/>
      <c r="H4" s="326"/>
    </row>
    <row r="5" spans="1:8" ht="12.75">
      <c r="A5" s="326"/>
      <c r="B5" s="326"/>
      <c r="C5" s="326"/>
      <c r="D5" s="326"/>
      <c r="E5" s="326"/>
      <c r="F5" s="326"/>
      <c r="G5" s="326"/>
      <c r="H5" s="326"/>
    </row>
    <row r="6" spans="1:8" ht="12.75">
      <c r="A6" s="326"/>
      <c r="B6" s="326"/>
      <c r="C6" s="326"/>
      <c r="D6" s="326"/>
      <c r="E6" s="326"/>
      <c r="F6" s="326"/>
      <c r="G6" s="326"/>
      <c r="H6" s="326"/>
    </row>
    <row r="7" spans="1:8" ht="12.75">
      <c r="A7" s="326"/>
      <c r="B7" s="326"/>
      <c r="C7" s="326"/>
      <c r="D7" s="326"/>
      <c r="E7" s="326"/>
      <c r="F7" s="326"/>
      <c r="G7" s="326"/>
      <c r="H7" s="326"/>
    </row>
    <row r="8" spans="1:8" ht="12.75">
      <c r="A8" s="326"/>
      <c r="B8" s="326"/>
      <c r="C8" s="326"/>
      <c r="D8" s="326"/>
      <c r="E8" s="326"/>
      <c r="F8" s="326"/>
      <c r="G8" s="326"/>
      <c r="H8" s="326"/>
    </row>
    <row r="9" spans="1:8" ht="12.75">
      <c r="A9" s="326"/>
      <c r="B9" s="326"/>
      <c r="C9" s="326"/>
      <c r="D9" s="326"/>
      <c r="E9" s="326"/>
      <c r="F9" s="326"/>
      <c r="G9" s="326"/>
      <c r="H9" s="326"/>
    </row>
    <row r="10" spans="1:8" ht="12.75">
      <c r="A10" s="326"/>
      <c r="B10" s="326"/>
      <c r="C10" s="326"/>
      <c r="D10" s="326"/>
      <c r="E10" s="326"/>
      <c r="F10" s="326"/>
      <c r="G10" s="326"/>
      <c r="H10" s="326"/>
    </row>
    <row r="11" spans="6:7" ht="12.75">
      <c r="F11" s="10"/>
      <c r="G11" s="10"/>
    </row>
    <row r="12" spans="1:9" ht="38.25">
      <c r="A12" s="11" t="s">
        <v>0</v>
      </c>
      <c r="B12" s="11" t="s">
        <v>1</v>
      </c>
      <c r="C12" s="12" t="s">
        <v>4</v>
      </c>
      <c r="D12" s="12" t="s">
        <v>3</v>
      </c>
      <c r="E12" s="12" t="s">
        <v>5</v>
      </c>
      <c r="F12" s="329" t="s">
        <v>190</v>
      </c>
      <c r="G12" s="329"/>
      <c r="H12" s="199" t="s">
        <v>216</v>
      </c>
      <c r="I12" s="207" t="s">
        <v>217</v>
      </c>
    </row>
    <row r="13" spans="1:9" ht="12.75">
      <c r="A13" s="330">
        <v>16873.3</v>
      </c>
      <c r="B13" s="330">
        <v>2.23</v>
      </c>
      <c r="C13" s="332">
        <v>226068</v>
      </c>
      <c r="D13" s="322">
        <v>1.3</v>
      </c>
      <c r="E13" s="322">
        <f>+C13/A13</f>
        <v>13.397971943840268</v>
      </c>
      <c r="F13" s="13">
        <v>50.2</v>
      </c>
      <c r="G13" s="14" t="s">
        <v>62</v>
      </c>
      <c r="H13" s="324">
        <v>8.3</v>
      </c>
      <c r="I13" s="324">
        <v>2</v>
      </c>
    </row>
    <row r="14" spans="1:9" ht="12.75">
      <c r="A14" s="331"/>
      <c r="B14" s="331"/>
      <c r="C14" s="333"/>
      <c r="D14" s="323"/>
      <c r="E14" s="323"/>
      <c r="F14" s="15">
        <v>49.8</v>
      </c>
      <c r="G14" s="16" t="s">
        <v>191</v>
      </c>
      <c r="H14" s="324"/>
      <c r="I14" s="324"/>
    </row>
    <row r="15" spans="1:7" ht="12.75">
      <c r="A15" s="17" t="s">
        <v>116</v>
      </c>
      <c r="F15" s="18"/>
      <c r="G15" s="183"/>
    </row>
    <row r="16" spans="1:8" ht="12.75" customHeight="1">
      <c r="A16" s="327" t="s">
        <v>192</v>
      </c>
      <c r="B16" s="327"/>
      <c r="C16" s="327"/>
      <c r="D16" s="327"/>
      <c r="E16" s="327"/>
      <c r="F16" s="327"/>
      <c r="G16" s="327"/>
      <c r="H16" s="327"/>
    </row>
    <row r="17" ht="12.75">
      <c r="F17" s="19"/>
    </row>
    <row r="18" spans="1:12" ht="23.25" customHeight="1">
      <c r="A18" s="325" t="s">
        <v>218</v>
      </c>
      <c r="B18" s="325"/>
      <c r="C18" s="325"/>
      <c r="D18" s="325"/>
      <c r="E18" s="325"/>
      <c r="F18" s="325"/>
      <c r="G18" s="325"/>
      <c r="H18" s="325"/>
      <c r="I18" s="325"/>
      <c r="K18" s="317"/>
      <c r="L18" s="317"/>
    </row>
    <row r="19" spans="1:12" ht="27" customHeight="1">
      <c r="A19" s="325" t="s">
        <v>219</v>
      </c>
      <c r="B19" s="325"/>
      <c r="C19" s="325"/>
      <c r="D19" s="325"/>
      <c r="E19" s="325"/>
      <c r="F19" s="325"/>
      <c r="G19" s="325"/>
      <c r="H19" s="325"/>
      <c r="I19" s="325"/>
      <c r="K19" s="110"/>
      <c r="L19" s="110"/>
    </row>
    <row r="20" spans="1:12" ht="12.75">
      <c r="A20" s="8" t="s">
        <v>59</v>
      </c>
      <c r="F20" s="19"/>
      <c r="K20" s="110"/>
      <c r="L20" s="110"/>
    </row>
    <row r="21" spans="1:12" ht="12.75">
      <c r="A21" s="8"/>
      <c r="F21" s="19"/>
      <c r="K21" s="110"/>
      <c r="L21" s="110"/>
    </row>
    <row r="22" spans="1:12" ht="12.75">
      <c r="A22" s="326" t="s">
        <v>157</v>
      </c>
      <c r="B22" s="326"/>
      <c r="C22" s="326"/>
      <c r="D22" s="326"/>
      <c r="E22" s="326"/>
      <c r="F22" s="326"/>
      <c r="G22" s="326"/>
      <c r="H22" s="326"/>
      <c r="K22" s="110"/>
      <c r="L22" s="110"/>
    </row>
    <row r="23" spans="1:12" ht="12.75">
      <c r="A23" s="326"/>
      <c r="B23" s="326"/>
      <c r="C23" s="326"/>
      <c r="D23" s="326"/>
      <c r="E23" s="326"/>
      <c r="F23" s="326"/>
      <c r="G23" s="326"/>
      <c r="H23" s="326"/>
      <c r="K23" s="110"/>
      <c r="L23" s="110"/>
    </row>
    <row r="24" spans="1:12" ht="12.75">
      <c r="A24" s="326"/>
      <c r="B24" s="326"/>
      <c r="C24" s="326"/>
      <c r="D24" s="326"/>
      <c r="E24" s="326"/>
      <c r="F24" s="326"/>
      <c r="G24" s="326"/>
      <c r="H24" s="326"/>
      <c r="K24" s="110"/>
      <c r="L24" s="110"/>
    </row>
    <row r="25" spans="1:12" ht="12.75">
      <c r="A25" s="326"/>
      <c r="B25" s="326"/>
      <c r="C25" s="326"/>
      <c r="D25" s="326"/>
      <c r="E25" s="326"/>
      <c r="F25" s="326"/>
      <c r="G25" s="326"/>
      <c r="H25" s="326"/>
      <c r="K25" s="173"/>
      <c r="L25" s="173"/>
    </row>
    <row r="26" spans="1:12" ht="12.75">
      <c r="A26" s="326"/>
      <c r="B26" s="326"/>
      <c r="C26" s="326"/>
      <c r="D26" s="326"/>
      <c r="E26" s="326"/>
      <c r="F26" s="326"/>
      <c r="G26" s="326"/>
      <c r="H26" s="326"/>
      <c r="K26" s="110"/>
      <c r="L26" s="110"/>
    </row>
    <row r="27" spans="1:12" ht="12.75">
      <c r="A27" s="326"/>
      <c r="B27" s="326"/>
      <c r="C27" s="326"/>
      <c r="D27" s="326"/>
      <c r="E27" s="326"/>
      <c r="F27" s="326"/>
      <c r="G27" s="326"/>
      <c r="H27" s="326"/>
      <c r="K27" s="110"/>
      <c r="L27" s="110"/>
    </row>
    <row r="28" spans="1:25" ht="12.75">
      <c r="A28" s="326"/>
      <c r="B28" s="326"/>
      <c r="C28" s="326"/>
      <c r="D28" s="326"/>
      <c r="E28" s="326"/>
      <c r="F28" s="326"/>
      <c r="G28" s="326"/>
      <c r="H28" s="326"/>
      <c r="I28" s="20"/>
      <c r="J28" s="20"/>
      <c r="K28" s="20"/>
      <c r="L28" s="20"/>
      <c r="M28" s="20"/>
      <c r="N28" s="20"/>
      <c r="O28" s="20"/>
      <c r="P28" s="20"/>
      <c r="Q28" s="20"/>
      <c r="R28" s="20"/>
      <c r="S28" s="20"/>
      <c r="T28" s="20"/>
      <c r="U28" s="20"/>
      <c r="V28" s="20"/>
      <c r="W28" s="20"/>
      <c r="X28" s="20"/>
      <c r="Y28" s="20"/>
    </row>
    <row r="29" spans="1:25" ht="15" customHeight="1">
      <c r="A29" s="326"/>
      <c r="B29" s="326"/>
      <c r="C29" s="326"/>
      <c r="D29" s="326"/>
      <c r="E29" s="326"/>
      <c r="F29" s="326"/>
      <c r="G29" s="326"/>
      <c r="H29" s="326"/>
      <c r="I29" s="20"/>
      <c r="J29" s="20"/>
      <c r="K29" s="20"/>
      <c r="L29" s="20"/>
      <c r="M29" s="20"/>
      <c r="N29" s="20"/>
      <c r="O29" s="20"/>
      <c r="P29" s="20"/>
      <c r="Q29" s="20"/>
      <c r="R29" s="20"/>
      <c r="S29" s="20"/>
      <c r="T29" s="20"/>
      <c r="U29" s="20"/>
      <c r="V29" s="20"/>
      <c r="W29" s="20"/>
      <c r="X29" s="20"/>
      <c r="Y29" s="20"/>
    </row>
    <row r="30" spans="1:25" ht="1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row>
    <row r="31" spans="1:25" ht="12.75">
      <c r="A31" s="321" t="s">
        <v>14</v>
      </c>
      <c r="B31" s="321" t="s">
        <v>18</v>
      </c>
      <c r="C31" s="321" t="s">
        <v>19</v>
      </c>
      <c r="D31" s="321" t="s">
        <v>25</v>
      </c>
      <c r="E31" s="321"/>
      <c r="F31" s="20"/>
      <c r="H31" s="20"/>
      <c r="I31" s="20"/>
      <c r="J31" s="20"/>
      <c r="K31" s="20"/>
      <c r="L31" s="20"/>
      <c r="M31" s="20"/>
      <c r="N31" s="20"/>
      <c r="O31" s="20"/>
      <c r="P31" s="20"/>
      <c r="Q31" s="20"/>
      <c r="R31" s="20"/>
      <c r="S31" s="20"/>
      <c r="T31" s="20"/>
      <c r="U31" s="20"/>
      <c r="V31" s="20"/>
      <c r="W31" s="20"/>
      <c r="X31" s="20"/>
      <c r="Y31" s="20"/>
    </row>
    <row r="32" spans="1:25" ht="12.75">
      <c r="A32" s="321"/>
      <c r="B32" s="321"/>
      <c r="C32" s="321"/>
      <c r="D32" s="321"/>
      <c r="E32" s="321"/>
      <c r="F32" s="20"/>
      <c r="H32" s="20"/>
      <c r="I32" s="20"/>
      <c r="J32" s="20"/>
      <c r="K32" s="20"/>
      <c r="L32" s="20"/>
      <c r="M32" s="20"/>
      <c r="N32" s="20"/>
      <c r="O32" s="20"/>
      <c r="P32" s="20"/>
      <c r="Q32" s="20"/>
      <c r="R32" s="20"/>
      <c r="S32" s="20"/>
      <c r="T32" s="20"/>
      <c r="U32" s="20"/>
      <c r="V32" s="20"/>
      <c r="W32" s="20"/>
      <c r="X32" s="20"/>
      <c r="Y32" s="20"/>
    </row>
    <row r="33" spans="1:25" ht="12.75">
      <c r="A33" s="318" t="s">
        <v>115</v>
      </c>
      <c r="B33" s="21" t="s">
        <v>20</v>
      </c>
      <c r="C33" s="22">
        <v>2193</v>
      </c>
      <c r="D33" s="319">
        <v>6867.8</v>
      </c>
      <c r="E33" s="320"/>
      <c r="G33" s="20"/>
      <c r="H33" s="20"/>
      <c r="I33" s="20"/>
      <c r="J33" s="20"/>
      <c r="K33" s="20"/>
      <c r="L33" s="20"/>
      <c r="M33" s="20"/>
      <c r="N33" s="20"/>
      <c r="O33" s="20"/>
      <c r="P33" s="20"/>
      <c r="Q33" s="20"/>
      <c r="R33" s="20"/>
      <c r="S33" s="20"/>
      <c r="T33" s="20"/>
      <c r="U33" s="20"/>
      <c r="V33" s="20"/>
      <c r="W33" s="20"/>
      <c r="X33" s="20"/>
      <c r="Y33" s="20"/>
    </row>
    <row r="34" spans="1:25" ht="12.75">
      <c r="A34" s="318"/>
      <c r="B34" s="21" t="s">
        <v>21</v>
      </c>
      <c r="C34" s="23">
        <v>78</v>
      </c>
      <c r="D34" s="319">
        <v>2241.7</v>
      </c>
      <c r="E34" s="320"/>
      <c r="H34" s="20"/>
      <c r="I34" s="20"/>
      <c r="J34" s="20"/>
      <c r="K34" s="20"/>
      <c r="L34" s="20"/>
      <c r="M34" s="20"/>
      <c r="N34" s="20"/>
      <c r="O34" s="20"/>
      <c r="P34" s="20"/>
      <c r="Q34" s="20"/>
      <c r="R34" s="20"/>
      <c r="S34" s="20"/>
      <c r="T34" s="20"/>
      <c r="U34" s="20"/>
      <c r="V34" s="20"/>
      <c r="W34" s="20"/>
      <c r="X34" s="20"/>
      <c r="Y34" s="20"/>
    </row>
    <row r="35" spans="1:8" ht="12.75">
      <c r="A35" s="318"/>
      <c r="B35" s="21" t="s">
        <v>22</v>
      </c>
      <c r="C35" s="23">
        <v>30</v>
      </c>
      <c r="D35" s="319">
        <v>2193.8</v>
      </c>
      <c r="E35" s="320"/>
      <c r="H35" s="20"/>
    </row>
    <row r="36" spans="1:8" ht="12.75">
      <c r="A36" s="318"/>
      <c r="B36" s="21" t="s">
        <v>23</v>
      </c>
      <c r="C36" s="22">
        <v>171</v>
      </c>
      <c r="D36" s="319">
        <v>538840.1</v>
      </c>
      <c r="E36" s="320"/>
      <c r="G36" s="20"/>
      <c r="H36" s="20"/>
    </row>
    <row r="37" spans="1:5" ht="12.75">
      <c r="A37" s="24" t="s">
        <v>24</v>
      </c>
      <c r="B37" s="25"/>
      <c r="C37" s="26">
        <v>2472</v>
      </c>
      <c r="D37" s="334">
        <v>550143.4</v>
      </c>
      <c r="E37" s="335"/>
    </row>
    <row r="38" spans="1:8" ht="12.75">
      <c r="A38" s="328" t="s">
        <v>26</v>
      </c>
      <c r="B38" s="328"/>
      <c r="C38" s="328"/>
      <c r="D38" s="328"/>
      <c r="E38" s="328"/>
      <c r="F38" s="328"/>
      <c r="G38" s="328"/>
      <c r="H38" s="328"/>
    </row>
    <row r="39" spans="1:8" ht="12.75">
      <c r="A39" s="328"/>
      <c r="B39" s="328"/>
      <c r="C39" s="328"/>
      <c r="D39" s="328"/>
      <c r="E39" s="328"/>
      <c r="F39" s="328"/>
      <c r="G39" s="328"/>
      <c r="H39" s="328"/>
    </row>
    <row r="55" ht="12.75">
      <c r="G55" s="108"/>
    </row>
    <row r="56" ht="12.75">
      <c r="G56" s="108"/>
    </row>
    <row r="57" ht="12.75">
      <c r="G57" s="108"/>
    </row>
    <row r="58" ht="12.75">
      <c r="G58" s="108"/>
    </row>
    <row r="59" ht="12.75">
      <c r="G59" s="108"/>
    </row>
    <row r="60" ht="12.75">
      <c r="G60" s="108"/>
    </row>
    <row r="61" ht="12.75">
      <c r="G61" s="108"/>
    </row>
    <row r="62" ht="12.75">
      <c r="G62" s="108"/>
    </row>
    <row r="63" ht="12.75">
      <c r="G63" s="108"/>
    </row>
    <row r="64" ht="12.75">
      <c r="G64" s="108"/>
    </row>
  </sheetData>
  <sheetProtection/>
  <mergeCells count="25">
    <mergeCell ref="A3:H10"/>
    <mergeCell ref="A16:H16"/>
    <mergeCell ref="A22:H29"/>
    <mergeCell ref="A38:H39"/>
    <mergeCell ref="F12:G12"/>
    <mergeCell ref="A13:A14"/>
    <mergeCell ref="B13:B14"/>
    <mergeCell ref="C13:C14"/>
    <mergeCell ref="H13:H14"/>
    <mergeCell ref="D37:E37"/>
    <mergeCell ref="D13:D14"/>
    <mergeCell ref="I13:I14"/>
    <mergeCell ref="A18:I18"/>
    <mergeCell ref="A19:I19"/>
    <mergeCell ref="E13:E14"/>
    <mergeCell ref="B31:B32"/>
    <mergeCell ref="C31:C32"/>
    <mergeCell ref="K18:L18"/>
    <mergeCell ref="A33:A36"/>
    <mergeCell ref="D35:E35"/>
    <mergeCell ref="D36:E36"/>
    <mergeCell ref="D33:E33"/>
    <mergeCell ref="D34:E34"/>
    <mergeCell ref="A31:A32"/>
    <mergeCell ref="D31:E32"/>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 Arica y Parinacota</oddHeader>
  </headerFooter>
</worksheet>
</file>

<file path=xl/worksheets/sheet6.xml><?xml version="1.0" encoding="utf-8"?>
<worksheet xmlns="http://schemas.openxmlformats.org/spreadsheetml/2006/main" xmlns:r="http://schemas.openxmlformats.org/officeDocument/2006/relationships">
  <dimension ref="A1:F65"/>
  <sheetViews>
    <sheetView view="pageBreakPreview" zoomScale="90" zoomScaleSheetLayoutView="90" zoomScalePageLayoutView="0" workbookViewId="0" topLeftCell="A1">
      <selection activeCell="H9" sqref="H9"/>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75">
      <c r="A1" s="1" t="s">
        <v>52</v>
      </c>
    </row>
    <row r="2" ht="15.75">
      <c r="A2" s="1"/>
    </row>
    <row r="3" ht="15.75">
      <c r="A3" s="1" t="s">
        <v>39</v>
      </c>
    </row>
    <row r="4" ht="15.75">
      <c r="A4" s="1"/>
    </row>
    <row r="5" spans="1:6" ht="15" customHeight="1">
      <c r="A5" s="303" t="s">
        <v>150</v>
      </c>
      <c r="B5" s="303"/>
      <c r="C5" s="303"/>
      <c r="D5" s="303"/>
      <c r="E5" s="303"/>
      <c r="F5" s="303"/>
    </row>
    <row r="6" spans="1:6" ht="15" customHeight="1">
      <c r="A6" s="303"/>
      <c r="B6" s="303"/>
      <c r="C6" s="303"/>
      <c r="D6" s="303"/>
      <c r="E6" s="303"/>
      <c r="F6" s="303"/>
    </row>
    <row r="7" spans="1:6" ht="15.75">
      <c r="A7" s="303"/>
      <c r="B7" s="303"/>
      <c r="C7" s="303"/>
      <c r="D7" s="303"/>
      <c r="E7" s="303"/>
      <c r="F7" s="303"/>
    </row>
    <row r="8" spans="1:6" ht="15.75">
      <c r="A8" s="3"/>
      <c r="B8" s="3"/>
      <c r="C8" s="3"/>
      <c r="D8" s="3"/>
      <c r="E8" s="3"/>
      <c r="F8" s="3"/>
    </row>
    <row r="9" ht="15.75">
      <c r="A9" s="27" t="s">
        <v>155</v>
      </c>
    </row>
    <row r="10" spans="1:5" ht="15.75">
      <c r="A10" s="4" t="s">
        <v>151</v>
      </c>
      <c r="B10" s="4" t="s">
        <v>27</v>
      </c>
      <c r="C10" s="4" t="s">
        <v>67</v>
      </c>
      <c r="D10" s="4" t="s">
        <v>28</v>
      </c>
      <c r="E10" s="4" t="s">
        <v>64</v>
      </c>
    </row>
    <row r="11" spans="1:5" ht="15.75">
      <c r="A11" s="166" t="s">
        <v>29</v>
      </c>
      <c r="B11" s="167">
        <v>3091.6424019474002</v>
      </c>
      <c r="C11" s="30">
        <f>B11/$B$23</f>
        <v>0.4618953785810648</v>
      </c>
      <c r="D11" s="167">
        <v>95953.72188329409</v>
      </c>
      <c r="E11" s="30">
        <f>B11/D11</f>
        <v>0.032220140514275006</v>
      </c>
    </row>
    <row r="12" spans="1:5" ht="15" customHeight="1">
      <c r="A12" s="166" t="s">
        <v>30</v>
      </c>
      <c r="B12" s="167">
        <v>1775.8400038359757</v>
      </c>
      <c r="C12" s="30">
        <f aca="true" t="shared" si="0" ref="C12:C23">B12/$B$23</f>
        <v>0.2653127963164651</v>
      </c>
      <c r="D12" s="167">
        <v>310046.53024562844</v>
      </c>
      <c r="E12" s="30">
        <f aca="true" t="shared" si="1" ref="E12:E23">B12/D12</f>
        <v>0.005727656434113617</v>
      </c>
    </row>
    <row r="13" spans="1:5" ht="15" customHeight="1">
      <c r="A13" s="166" t="s">
        <v>33</v>
      </c>
      <c r="B13" s="167">
        <v>1569.160002589</v>
      </c>
      <c r="C13" s="30">
        <f t="shared" si="0"/>
        <v>0.23443453647600798</v>
      </c>
      <c r="D13" s="167">
        <v>513190.82013781375</v>
      </c>
      <c r="E13" s="30">
        <f t="shared" si="1"/>
        <v>0.0030576540752767427</v>
      </c>
    </row>
    <row r="14" spans="1:5" ht="15.75">
      <c r="A14" s="166" t="s">
        <v>38</v>
      </c>
      <c r="B14" s="170">
        <v>71.5000006724134</v>
      </c>
      <c r="C14" s="31">
        <f t="shared" si="0"/>
        <v>0.010682192694190077</v>
      </c>
      <c r="D14" s="170">
        <v>42511.08001550114</v>
      </c>
      <c r="E14" s="31">
        <f t="shared" si="1"/>
        <v>0.0016819144713882078</v>
      </c>
    </row>
    <row r="15" spans="1:5" ht="15.75">
      <c r="A15" s="166" t="s">
        <v>148</v>
      </c>
      <c r="B15" s="170">
        <v>52.270000375876485</v>
      </c>
      <c r="C15" s="31">
        <f t="shared" si="0"/>
        <v>0.007809205746706093</v>
      </c>
      <c r="D15" s="170">
        <v>16138.200179683308</v>
      </c>
      <c r="E15" s="31">
        <f t="shared" si="1"/>
        <v>0.003238898997031912</v>
      </c>
    </row>
    <row r="16" spans="1:5" ht="15.75">
      <c r="A16" s="166" t="s">
        <v>36</v>
      </c>
      <c r="B16" s="167">
        <v>44.8</v>
      </c>
      <c r="C16" s="30">
        <f t="shared" si="0"/>
        <v>0.006693178016771087</v>
      </c>
      <c r="D16" s="167">
        <v>130440.83999999991</v>
      </c>
      <c r="E16" s="30">
        <f t="shared" si="1"/>
        <v>0.00034345071681537797</v>
      </c>
    </row>
    <row r="17" spans="1:5" ht="15.75">
      <c r="A17" s="166" t="s">
        <v>35</v>
      </c>
      <c r="B17" s="167">
        <v>32.549999903553</v>
      </c>
      <c r="C17" s="30">
        <f t="shared" si="0"/>
        <v>0.004863012138400937</v>
      </c>
      <c r="D17" s="167">
        <v>2176.41010581238</v>
      </c>
      <c r="E17" s="30">
        <f t="shared" si="1"/>
        <v>0.014955820971711206</v>
      </c>
    </row>
    <row r="18" spans="1:5" ht="15.75">
      <c r="A18" s="166" t="s">
        <v>31</v>
      </c>
      <c r="B18" s="167">
        <v>23.93</v>
      </c>
      <c r="C18" s="30">
        <f t="shared" si="0"/>
        <v>0.003575172989761878</v>
      </c>
      <c r="D18" s="167">
        <v>71389.60000000002</v>
      </c>
      <c r="E18" s="30">
        <f t="shared" si="1"/>
        <v>0.00033520288669498067</v>
      </c>
    </row>
    <row r="19" spans="1:5" ht="15" customHeight="1">
      <c r="A19" s="166" t="s">
        <v>34</v>
      </c>
      <c r="B19" s="167">
        <v>19.74000000954</v>
      </c>
      <c r="C19" s="30">
        <f t="shared" si="0"/>
        <v>0.002949181565065049</v>
      </c>
      <c r="D19" s="167">
        <v>2706038.8198307166</v>
      </c>
      <c r="E19" s="30">
        <f t="shared" si="1"/>
        <v>7.294795575318055E-06</v>
      </c>
    </row>
    <row r="20" spans="1:5" ht="15.75">
      <c r="A20" s="166" t="s">
        <v>70</v>
      </c>
      <c r="B20" s="167">
        <v>11.86</v>
      </c>
      <c r="C20" s="30">
        <f t="shared" si="0"/>
        <v>0.0017718993589041316</v>
      </c>
      <c r="D20" s="167">
        <v>480602.55000000005</v>
      </c>
      <c r="E20" s="30">
        <f t="shared" si="1"/>
        <v>2.4677355540456452E-05</v>
      </c>
    </row>
    <row r="21" spans="1:5" ht="15.75">
      <c r="A21" s="166" t="s">
        <v>32</v>
      </c>
      <c r="B21" s="167">
        <v>0.04</v>
      </c>
      <c r="C21" s="30">
        <f t="shared" si="0"/>
        <v>5.976051800688472E-06</v>
      </c>
      <c r="D21" s="167">
        <v>69998.01</v>
      </c>
      <c r="E21" s="30">
        <f t="shared" si="1"/>
        <v>5.71444816788363E-07</v>
      </c>
    </row>
    <row r="22" spans="1:5" ht="15.75">
      <c r="A22" s="166" t="s">
        <v>37</v>
      </c>
      <c r="B22" s="167">
        <v>0.0500000007451</v>
      </c>
      <c r="C22" s="30">
        <f t="shared" si="0"/>
        <v>7.4700648621794936E-06</v>
      </c>
      <c r="D22" s="167">
        <v>3103.1300078060976</v>
      </c>
      <c r="E22" s="30">
        <f t="shared" si="1"/>
        <v>1.6112763764109846E-05</v>
      </c>
    </row>
    <row r="23" spans="1:5" ht="15" customHeight="1">
      <c r="A23" s="163" t="s">
        <v>2</v>
      </c>
      <c r="B23" s="33">
        <f>SUM(B11:B22)</f>
        <v>6693.382409334504</v>
      </c>
      <c r="C23" s="32">
        <f t="shared" si="0"/>
        <v>1</v>
      </c>
      <c r="D23" s="33">
        <f>SUM(D11:D22)</f>
        <v>4441589.712406255</v>
      </c>
      <c r="E23" s="32">
        <f t="shared" si="1"/>
        <v>0.0015069789968754966</v>
      </c>
    </row>
    <row r="24" spans="1:6" ht="15" customHeight="1">
      <c r="A24" s="336" t="s">
        <v>26</v>
      </c>
      <c r="B24" s="336"/>
      <c r="C24" s="336"/>
      <c r="D24" s="336"/>
      <c r="E24" s="336"/>
      <c r="F24" s="336"/>
    </row>
    <row r="25" spans="1:6" ht="15" customHeight="1">
      <c r="A25" s="336"/>
      <c r="B25" s="336"/>
      <c r="C25" s="336"/>
      <c r="D25" s="336"/>
      <c r="E25" s="336"/>
      <c r="F25" s="336"/>
    </row>
    <row r="26" spans="1:6" ht="15" customHeight="1">
      <c r="A26" s="34"/>
      <c r="B26" s="34"/>
      <c r="C26" s="34"/>
      <c r="D26" s="34"/>
      <c r="E26" s="34"/>
      <c r="F26" s="34"/>
    </row>
    <row r="27" spans="1:6" ht="15" customHeight="1">
      <c r="A27" s="339" t="s">
        <v>152</v>
      </c>
      <c r="B27" s="303"/>
      <c r="C27" s="303"/>
      <c r="D27" s="303"/>
      <c r="E27" s="303"/>
      <c r="F27" s="303"/>
    </row>
    <row r="28" spans="1:6" ht="15" customHeight="1">
      <c r="A28" s="303"/>
      <c r="B28" s="303"/>
      <c r="C28" s="303"/>
      <c r="D28" s="303"/>
      <c r="E28" s="303"/>
      <c r="F28" s="303"/>
    </row>
    <row r="29" spans="1:6" ht="15" customHeight="1">
      <c r="A29" s="303"/>
      <c r="B29" s="303"/>
      <c r="C29" s="303"/>
      <c r="D29" s="303"/>
      <c r="E29" s="303"/>
      <c r="F29" s="303"/>
    </row>
    <row r="30" spans="1:6" ht="15.75">
      <c r="A30" s="303"/>
      <c r="B30" s="303"/>
      <c r="C30" s="303"/>
      <c r="D30" s="303"/>
      <c r="E30" s="303"/>
      <c r="F30" s="303"/>
    </row>
    <row r="31" spans="1:6" ht="15.75">
      <c r="A31" s="303"/>
      <c r="B31" s="303"/>
      <c r="C31" s="303"/>
      <c r="D31" s="303"/>
      <c r="E31" s="303"/>
      <c r="F31" s="303"/>
    </row>
    <row r="32" spans="1:6" ht="15.75">
      <c r="A32" s="303"/>
      <c r="B32" s="303"/>
      <c r="C32" s="303"/>
      <c r="D32" s="303"/>
      <c r="E32" s="303"/>
      <c r="F32" s="303"/>
    </row>
    <row r="33" spans="1:6" ht="15.75">
      <c r="A33" s="303"/>
      <c r="B33" s="303"/>
      <c r="C33" s="303"/>
      <c r="D33" s="303"/>
      <c r="E33" s="303"/>
      <c r="F33" s="303"/>
    </row>
    <row r="34" spans="1:6" ht="15" customHeight="1">
      <c r="A34" s="35"/>
      <c r="B34" s="35"/>
      <c r="C34" s="35"/>
      <c r="D34" s="35"/>
      <c r="E34" s="35"/>
      <c r="F34" s="35"/>
    </row>
    <row r="35" spans="1:6" ht="15" customHeight="1">
      <c r="A35" s="27" t="s">
        <v>63</v>
      </c>
      <c r="B35" s="36"/>
      <c r="C35" s="36"/>
      <c r="D35" s="36"/>
      <c r="E35" s="36"/>
      <c r="F35" s="36"/>
    </row>
    <row r="36" spans="1:5" ht="15" customHeight="1">
      <c r="A36" s="4" t="s">
        <v>41</v>
      </c>
      <c r="B36" s="4" t="s">
        <v>27</v>
      </c>
      <c r="C36" s="4" t="s">
        <v>68</v>
      </c>
      <c r="D36" s="4" t="s">
        <v>28</v>
      </c>
      <c r="E36" s="4" t="s">
        <v>64</v>
      </c>
    </row>
    <row r="37" spans="1:5" ht="15" customHeight="1">
      <c r="A37" s="166" t="s">
        <v>40</v>
      </c>
      <c r="B37" s="167">
        <v>1001.4504001928</v>
      </c>
      <c r="C37" s="6">
        <f>B37/$B$40</f>
        <v>0.3239218091853038</v>
      </c>
      <c r="D37" s="167">
        <v>10591.631211653164</v>
      </c>
      <c r="E37" s="30">
        <f>B37/D37</f>
        <v>0.09455110173124046</v>
      </c>
    </row>
    <row r="38" spans="1:5" ht="15" customHeight="1">
      <c r="A38" s="166" t="s">
        <v>71</v>
      </c>
      <c r="B38" s="167">
        <v>843.379999865</v>
      </c>
      <c r="C38" s="6">
        <f>B38/$B$40</f>
        <v>0.2727935156193232</v>
      </c>
      <c r="D38" s="167">
        <v>6364.367108614749</v>
      </c>
      <c r="E38" s="30">
        <f>B38/D38</f>
        <v>0.13251592585276994</v>
      </c>
    </row>
    <row r="39" spans="1:5" ht="15.75">
      <c r="A39" s="166" t="s">
        <v>6</v>
      </c>
      <c r="B39" s="167">
        <v>1246.8120018896002</v>
      </c>
      <c r="C39" s="6">
        <f>B39/$B$40</f>
        <v>0.40328467519537303</v>
      </c>
      <c r="D39" s="167">
        <v>78997.72356302617</v>
      </c>
      <c r="E39" s="30">
        <f>B39/D39</f>
        <v>0.015782885197886308</v>
      </c>
    </row>
    <row r="40" spans="1:5" ht="15" customHeight="1">
      <c r="A40" s="164" t="s">
        <v>2</v>
      </c>
      <c r="B40" s="33">
        <v>3091.6424019474002</v>
      </c>
      <c r="C40" s="32">
        <f>B40/$B$40</f>
        <v>1</v>
      </c>
      <c r="D40" s="172">
        <v>95953.72188329409</v>
      </c>
      <c r="E40" s="32">
        <f>B40/D40</f>
        <v>0.032220140514275006</v>
      </c>
    </row>
    <row r="41" spans="1:6" ht="15.75">
      <c r="A41" s="336" t="s">
        <v>26</v>
      </c>
      <c r="B41" s="336"/>
      <c r="C41" s="336"/>
      <c r="D41" s="336"/>
      <c r="E41" s="336"/>
      <c r="F41" s="336"/>
    </row>
    <row r="42" spans="1:6" ht="15" customHeight="1">
      <c r="A42" s="336"/>
      <c r="B42" s="336"/>
      <c r="C42" s="336"/>
      <c r="D42" s="336"/>
      <c r="E42" s="336"/>
      <c r="F42" s="336"/>
    </row>
    <row r="43" spans="1:6" ht="15" customHeight="1">
      <c r="A43" s="35"/>
      <c r="B43" s="35"/>
      <c r="C43" s="37"/>
      <c r="D43" s="38"/>
      <c r="E43" s="38"/>
      <c r="F43" s="38"/>
    </row>
    <row r="44" spans="1:6" ht="15" customHeight="1">
      <c r="A44" s="337" t="s">
        <v>153</v>
      </c>
      <c r="B44" s="338"/>
      <c r="C44" s="338"/>
      <c r="D44" s="338"/>
      <c r="E44" s="338"/>
      <c r="F44" s="338"/>
    </row>
    <row r="45" spans="1:6" ht="15" customHeight="1">
      <c r="A45" s="338"/>
      <c r="B45" s="338"/>
      <c r="C45" s="338"/>
      <c r="D45" s="338"/>
      <c r="E45" s="338"/>
      <c r="F45" s="338"/>
    </row>
    <row r="46" spans="1:6" ht="15" customHeight="1">
      <c r="A46" s="338"/>
      <c r="B46" s="338"/>
      <c r="C46" s="338"/>
      <c r="D46" s="338"/>
      <c r="E46" s="338"/>
      <c r="F46" s="338"/>
    </row>
    <row r="47" spans="1:6" ht="15" customHeight="1">
      <c r="A47" s="338"/>
      <c r="B47" s="338"/>
      <c r="C47" s="338"/>
      <c r="D47" s="338"/>
      <c r="E47" s="338"/>
      <c r="F47" s="338"/>
    </row>
    <row r="48" spans="1:6" ht="15" customHeight="1">
      <c r="A48" s="38"/>
      <c r="B48" s="38"/>
      <c r="C48" s="38"/>
      <c r="D48" s="38"/>
      <c r="E48" s="38"/>
      <c r="F48" s="38"/>
    </row>
    <row r="49" spans="1:6" ht="15" customHeight="1">
      <c r="A49" s="27" t="s">
        <v>98</v>
      </c>
      <c r="B49" s="36"/>
      <c r="C49" s="36"/>
      <c r="D49" s="36"/>
      <c r="E49" s="36"/>
      <c r="F49" s="36"/>
    </row>
    <row r="50" spans="1:5" ht="15" customHeight="1">
      <c r="A50" s="164" t="s">
        <v>41</v>
      </c>
      <c r="B50" s="164" t="s">
        <v>27</v>
      </c>
      <c r="C50" s="164" t="s">
        <v>68</v>
      </c>
      <c r="D50" s="164" t="s">
        <v>28</v>
      </c>
      <c r="E50" s="164" t="s">
        <v>100</v>
      </c>
    </row>
    <row r="51" spans="1:5" ht="15" customHeight="1">
      <c r="A51" s="166" t="s">
        <v>101</v>
      </c>
      <c r="B51" s="167">
        <v>1512.48</v>
      </c>
      <c r="C51" s="6">
        <f>B51/$B$54</f>
        <v>0.8273462756617491</v>
      </c>
      <c r="D51" s="167">
        <v>15450.24</v>
      </c>
      <c r="E51" s="30">
        <f>B51/D51</f>
        <v>0.09789362495339879</v>
      </c>
    </row>
    <row r="52" spans="1:5" ht="15" customHeight="1">
      <c r="A52" s="166" t="s">
        <v>148</v>
      </c>
      <c r="B52" s="167">
        <v>52.270000375876485</v>
      </c>
      <c r="C52" s="6">
        <f>B52/$B$54</f>
        <v>0.028592371561818757</v>
      </c>
      <c r="D52" s="167">
        <v>16138.200179683308</v>
      </c>
      <c r="E52" s="30">
        <f>B52/D52</f>
        <v>0.003238898997031912</v>
      </c>
    </row>
    <row r="53" spans="1:5" ht="15" customHeight="1">
      <c r="A53" s="166" t="s">
        <v>6</v>
      </c>
      <c r="B53" s="167">
        <v>263.3599996241235</v>
      </c>
      <c r="C53" s="6">
        <f>B53/$B$54</f>
        <v>0.1440613527764322</v>
      </c>
      <c r="D53" s="167">
        <v>294596.29000000004</v>
      </c>
      <c r="E53" s="30">
        <f>B53/D53</f>
        <v>0.0008939691658171372</v>
      </c>
    </row>
    <row r="54" spans="1:5" ht="15" customHeight="1">
      <c r="A54" s="164" t="s">
        <v>2</v>
      </c>
      <c r="B54" s="169">
        <v>1828.11</v>
      </c>
      <c r="C54" s="109">
        <f>B54/$B$54</f>
        <v>1</v>
      </c>
      <c r="D54" s="169">
        <v>326184.73017968336</v>
      </c>
      <c r="E54" s="32">
        <f>B54/D54</f>
        <v>0.005604523544044997</v>
      </c>
    </row>
    <row r="55" spans="1:6" ht="15" customHeight="1">
      <c r="A55" s="336" t="s">
        <v>26</v>
      </c>
      <c r="B55" s="336"/>
      <c r="C55" s="336"/>
      <c r="D55" s="336"/>
      <c r="E55" s="336"/>
      <c r="F55" s="336"/>
    </row>
    <row r="56" spans="1:6" ht="15" customHeight="1">
      <c r="A56" s="336"/>
      <c r="B56" s="336"/>
      <c r="C56" s="336"/>
      <c r="D56" s="336"/>
      <c r="E56" s="336"/>
      <c r="F56" s="336"/>
    </row>
    <row r="57" spans="1:6" ht="15" customHeight="1">
      <c r="A57" s="1" t="s">
        <v>52</v>
      </c>
      <c r="B57" s="35"/>
      <c r="C57" s="37"/>
      <c r="D57" s="38"/>
      <c r="E57" s="38"/>
      <c r="F57" s="38"/>
    </row>
    <row r="58" spans="1:6" ht="15" customHeight="1">
      <c r="A58" s="1"/>
      <c r="B58" s="35"/>
      <c r="C58" s="37"/>
      <c r="D58" s="38"/>
      <c r="E58" s="38"/>
      <c r="F58" s="38"/>
    </row>
    <row r="59" spans="1:6" ht="15" customHeight="1">
      <c r="A59" s="1" t="s">
        <v>39</v>
      </c>
      <c r="B59" s="35"/>
      <c r="C59" s="37"/>
      <c r="D59" s="38"/>
      <c r="E59" s="38"/>
      <c r="F59" s="38"/>
    </row>
    <row r="60" spans="1:6" ht="15" customHeight="1">
      <c r="A60" s="35"/>
      <c r="B60" s="35"/>
      <c r="C60" s="37"/>
      <c r="D60" s="38"/>
      <c r="E60" s="38"/>
      <c r="F60" s="38"/>
    </row>
    <row r="61" spans="1:6" ht="15.75" customHeight="1">
      <c r="A61" s="337" t="s">
        <v>154</v>
      </c>
      <c r="B61" s="338"/>
      <c r="C61" s="338"/>
      <c r="D61" s="338"/>
      <c r="E61" s="338"/>
      <c r="F61" s="338"/>
    </row>
    <row r="62" spans="1:6" ht="15.75">
      <c r="A62" s="338"/>
      <c r="B62" s="338"/>
      <c r="C62" s="338"/>
      <c r="D62" s="338"/>
      <c r="E62" s="338"/>
      <c r="F62" s="338"/>
    </row>
    <row r="63" spans="1:6" ht="15.75">
      <c r="A63" s="338"/>
      <c r="B63" s="338"/>
      <c r="C63" s="338"/>
      <c r="D63" s="338"/>
      <c r="E63" s="338"/>
      <c r="F63" s="338"/>
    </row>
    <row r="64" spans="1:6" ht="15.75">
      <c r="A64" s="338"/>
      <c r="B64" s="338"/>
      <c r="C64" s="338"/>
      <c r="D64" s="338"/>
      <c r="E64" s="338"/>
      <c r="F64" s="338"/>
    </row>
    <row r="65" spans="1:6" ht="15.75">
      <c r="A65" s="338"/>
      <c r="B65" s="338"/>
      <c r="C65" s="338"/>
      <c r="D65" s="338"/>
      <c r="E65" s="338"/>
      <c r="F65" s="338"/>
    </row>
  </sheetData>
  <sheetProtection/>
  <mergeCells count="7">
    <mergeCell ref="A55:F56"/>
    <mergeCell ref="A61:F65"/>
    <mergeCell ref="A41:F42"/>
    <mergeCell ref="A24:F25"/>
    <mergeCell ref="A5:F7"/>
    <mergeCell ref="A27:F33"/>
    <mergeCell ref="A44:F47"/>
  </mergeCells>
  <printOptions horizontalCentered="1"/>
  <pageMargins left="0.5905511811023623" right="0.5905511811023623" top="0.5905511811023623" bottom="0.5905511811023623" header="0.31496062992125984" footer="0.31496062992125984"/>
  <pageSetup horizontalDpi="600" verticalDpi="600" orientation="portrait" scale="72" r:id="rId1"/>
  <headerFooter>
    <oddHeader>&amp;R&amp;12Región de Arica y Parinacota, Información Censo 2007</oddHeader>
  </headerFooter>
  <rowBreaks count="1" manualBreakCount="1">
    <brk id="56" max="5" man="1"/>
  </rowBreaks>
  <ignoredErrors>
    <ignoredError sqref="C23" formula="1"/>
  </ignoredErrors>
</worksheet>
</file>

<file path=xl/worksheets/sheet7.xml><?xml version="1.0" encoding="utf-8"?>
<worksheet xmlns="http://schemas.openxmlformats.org/spreadsheetml/2006/main" xmlns:r="http://schemas.openxmlformats.org/officeDocument/2006/relationships">
  <dimension ref="A1:F53"/>
  <sheetViews>
    <sheetView view="pageBreakPreview" zoomScale="80" zoomScaleSheetLayoutView="80" zoomScalePageLayoutView="0" workbookViewId="0" topLeftCell="A1">
      <selection activeCell="A1" sqref="A1"/>
    </sheetView>
  </sheetViews>
  <sheetFormatPr defaultColWidth="11.421875" defaultRowHeight="15"/>
  <cols>
    <col min="1" max="1" width="32.00390625" style="40" customWidth="1"/>
    <col min="2" max="3" width="13.28125" style="40" bestFit="1" customWidth="1"/>
    <col min="4" max="4" width="16.28125" style="194" bestFit="1" customWidth="1"/>
    <col min="5" max="5" width="12.7109375" style="40" bestFit="1" customWidth="1"/>
    <col min="6" max="6" width="16.57421875" style="40" customWidth="1"/>
    <col min="7" max="7" width="11.421875" style="40" customWidth="1"/>
    <col min="8" max="8" width="29.8515625" style="40" bestFit="1" customWidth="1"/>
    <col min="9" max="16384" width="11.421875" style="40" customWidth="1"/>
  </cols>
  <sheetData>
    <row r="1" ht="17.25">
      <c r="A1" s="39" t="s">
        <v>52</v>
      </c>
    </row>
    <row r="2" ht="17.25">
      <c r="A2" s="39"/>
    </row>
    <row r="3" ht="17.25">
      <c r="A3" s="39" t="s">
        <v>72</v>
      </c>
    </row>
    <row r="4" ht="17.25">
      <c r="A4" s="39"/>
    </row>
    <row r="5" spans="1:6" ht="15" customHeight="1">
      <c r="A5" s="340" t="s">
        <v>74</v>
      </c>
      <c r="B5" s="340"/>
      <c r="C5" s="340"/>
      <c r="D5" s="340"/>
      <c r="E5" s="340"/>
      <c r="F5" s="340"/>
    </row>
    <row r="6" spans="1:6" ht="17.25">
      <c r="A6" s="340"/>
      <c r="B6" s="340"/>
      <c r="C6" s="340"/>
      <c r="D6" s="340"/>
      <c r="E6" s="340"/>
      <c r="F6" s="340"/>
    </row>
    <row r="7" spans="1:6" ht="17.25">
      <c r="A7" s="41"/>
      <c r="B7" s="41"/>
      <c r="C7" s="41"/>
      <c r="D7" s="195"/>
      <c r="E7" s="41"/>
      <c r="F7" s="41"/>
    </row>
    <row r="8" spans="1:6" ht="17.25">
      <c r="A8" s="187" t="s">
        <v>239</v>
      </c>
      <c r="B8" s="182"/>
      <c r="C8" s="182"/>
      <c r="D8" s="195"/>
      <c r="E8" s="182"/>
      <c r="F8" s="182"/>
    </row>
    <row r="9" spans="1:6" ht="25.5">
      <c r="A9" s="188" t="s">
        <v>41</v>
      </c>
      <c r="B9" s="189" t="s">
        <v>240</v>
      </c>
      <c r="C9" s="189" t="s">
        <v>241</v>
      </c>
      <c r="D9" s="196" t="s">
        <v>242</v>
      </c>
      <c r="E9" s="189" t="s">
        <v>160</v>
      </c>
      <c r="F9" s="182"/>
    </row>
    <row r="10" spans="1:6" ht="17.25">
      <c r="A10" s="184" t="s">
        <v>162</v>
      </c>
      <c r="B10" s="222">
        <v>790.51</v>
      </c>
      <c r="C10" s="223">
        <v>646.2399999999996</v>
      </c>
      <c r="D10" s="224">
        <v>21951.179999999997</v>
      </c>
      <c r="E10" s="190">
        <f aca="true" t="shared" si="0" ref="E10:E33">+C10/D10</f>
        <v>0.02943987521399759</v>
      </c>
      <c r="F10" s="182"/>
    </row>
    <row r="11" spans="1:6" ht="17.25">
      <c r="A11" s="184" t="s">
        <v>163</v>
      </c>
      <c r="B11" s="222">
        <v>76.51</v>
      </c>
      <c r="C11" s="223">
        <v>98.85999999999989</v>
      </c>
      <c r="D11" s="224">
        <v>167.86999999999995</v>
      </c>
      <c r="E11" s="190">
        <f t="shared" si="0"/>
        <v>0.5889080836361466</v>
      </c>
      <c r="F11" s="182"/>
    </row>
    <row r="12" spans="1:6" ht="17.25">
      <c r="A12" s="184" t="s">
        <v>167</v>
      </c>
      <c r="B12" s="222">
        <v>10.72</v>
      </c>
      <c r="C12" s="223">
        <v>37.89</v>
      </c>
      <c r="D12" s="224">
        <v>134.02000000000007</v>
      </c>
      <c r="E12" s="190">
        <f t="shared" si="0"/>
        <v>0.28271899716460214</v>
      </c>
      <c r="F12" s="182"/>
    </row>
    <row r="13" spans="1:6" ht="17.25">
      <c r="A13" s="184" t="s">
        <v>180</v>
      </c>
      <c r="B13" s="222">
        <v>20.83</v>
      </c>
      <c r="C13" s="223">
        <v>35.000000000000014</v>
      </c>
      <c r="D13" s="224">
        <v>35.12000000000001</v>
      </c>
      <c r="E13" s="190">
        <f t="shared" si="0"/>
        <v>0.9965831435079727</v>
      </c>
      <c r="F13" s="182"/>
    </row>
    <row r="14" spans="1:6" ht="17.25">
      <c r="A14" s="184" t="s">
        <v>166</v>
      </c>
      <c r="B14" s="222">
        <v>12.95</v>
      </c>
      <c r="C14" s="223">
        <v>30.559999999999985</v>
      </c>
      <c r="D14" s="224">
        <v>39.96999999999998</v>
      </c>
      <c r="E14" s="190">
        <f t="shared" si="0"/>
        <v>0.7645734300725544</v>
      </c>
      <c r="F14" s="182"/>
    </row>
    <row r="15" spans="1:6" ht="17.25">
      <c r="A15" s="184" t="s">
        <v>168</v>
      </c>
      <c r="B15" s="222">
        <v>10.47</v>
      </c>
      <c r="C15" s="223">
        <v>27.979999999999997</v>
      </c>
      <c r="D15" s="224">
        <v>29224.240000000045</v>
      </c>
      <c r="E15" s="190">
        <f t="shared" si="0"/>
        <v>0.0009574243846888731</v>
      </c>
      <c r="F15" s="182"/>
    </row>
    <row r="16" spans="1:6" ht="17.25">
      <c r="A16" s="184" t="s">
        <v>164</v>
      </c>
      <c r="B16" s="222">
        <v>37.9</v>
      </c>
      <c r="C16" s="223">
        <v>20.4</v>
      </c>
      <c r="D16" s="224">
        <v>6244.35</v>
      </c>
      <c r="E16" s="190">
        <f t="shared" si="0"/>
        <v>0.003266953325806529</v>
      </c>
      <c r="F16" s="182"/>
    </row>
    <row r="17" spans="1:6" ht="17.25">
      <c r="A17" s="184" t="s">
        <v>165</v>
      </c>
      <c r="B17" s="222">
        <v>13.58</v>
      </c>
      <c r="C17" s="223">
        <v>14.88</v>
      </c>
      <c r="D17" s="224">
        <v>7726.769999999999</v>
      </c>
      <c r="E17" s="190">
        <f t="shared" si="0"/>
        <v>0.0019257723473068312</v>
      </c>
      <c r="F17" s="182"/>
    </row>
    <row r="18" spans="1:6" ht="17.25">
      <c r="A18" s="184" t="s">
        <v>172</v>
      </c>
      <c r="B18" s="222">
        <v>2.08</v>
      </c>
      <c r="C18" s="223">
        <v>13.629999999999999</v>
      </c>
      <c r="D18" s="224">
        <v>150.56</v>
      </c>
      <c r="E18" s="190">
        <f t="shared" si="0"/>
        <v>0.09052869287991498</v>
      </c>
      <c r="F18" s="182"/>
    </row>
    <row r="19" spans="1:6" ht="17.25">
      <c r="A19" s="184" t="s">
        <v>170</v>
      </c>
      <c r="B19" s="222">
        <v>5.12</v>
      </c>
      <c r="C19" s="223">
        <v>8.269999999999996</v>
      </c>
      <c r="D19" s="224">
        <v>6520.5199999999995</v>
      </c>
      <c r="E19" s="190">
        <f t="shared" si="0"/>
        <v>0.0012683037549152515</v>
      </c>
      <c r="F19" s="182"/>
    </row>
    <row r="20" spans="1:6" ht="17.25">
      <c r="A20" s="184" t="s">
        <v>171</v>
      </c>
      <c r="B20" s="222">
        <v>2.69</v>
      </c>
      <c r="C20" s="223">
        <v>4.77</v>
      </c>
      <c r="D20" s="224">
        <v>651.3199999999999</v>
      </c>
      <c r="E20" s="190">
        <f t="shared" si="0"/>
        <v>0.007323589019222502</v>
      </c>
      <c r="F20" s="182"/>
    </row>
    <row r="21" spans="1:6" ht="17.25">
      <c r="A21" s="184" t="s">
        <v>169</v>
      </c>
      <c r="B21" s="222">
        <v>5.59</v>
      </c>
      <c r="C21" s="223">
        <v>3.79</v>
      </c>
      <c r="D21" s="224">
        <v>15.21</v>
      </c>
      <c r="E21" s="190">
        <f t="shared" si="0"/>
        <v>0.2491781722550953</v>
      </c>
      <c r="F21" s="182"/>
    </row>
    <row r="22" spans="1:6" ht="17.25">
      <c r="A22" s="184" t="s">
        <v>176</v>
      </c>
      <c r="B22" s="222">
        <v>0.58</v>
      </c>
      <c r="C22" s="223">
        <v>2.17</v>
      </c>
      <c r="D22" s="224">
        <v>766.5799999999998</v>
      </c>
      <c r="E22" s="190">
        <f t="shared" si="0"/>
        <v>0.002830754780975241</v>
      </c>
      <c r="F22" s="182"/>
    </row>
    <row r="23" spans="1:6" ht="17.25">
      <c r="A23" s="184" t="s">
        <v>236</v>
      </c>
      <c r="B23" s="222">
        <v>0.91</v>
      </c>
      <c r="C23" s="223">
        <v>1.75</v>
      </c>
      <c r="D23" s="224">
        <v>47834.19000000005</v>
      </c>
      <c r="E23" s="190">
        <f t="shared" si="0"/>
        <v>3.658471064316126E-05</v>
      </c>
      <c r="F23" s="182"/>
    </row>
    <row r="24" spans="1:6" ht="17.25">
      <c r="A24" s="184" t="s">
        <v>179</v>
      </c>
      <c r="B24" s="222">
        <v>0.1</v>
      </c>
      <c r="C24" s="223">
        <v>1.53</v>
      </c>
      <c r="D24" s="224">
        <v>272.23</v>
      </c>
      <c r="E24" s="190">
        <f t="shared" si="0"/>
        <v>0.005620247584762884</v>
      </c>
      <c r="F24" s="182"/>
    </row>
    <row r="25" spans="1:6" ht="17.25">
      <c r="A25" s="184" t="s">
        <v>173</v>
      </c>
      <c r="B25" s="222">
        <v>1.09</v>
      </c>
      <c r="C25" s="223">
        <v>1.5</v>
      </c>
      <c r="D25" s="224">
        <v>70.52000000000001</v>
      </c>
      <c r="E25" s="190">
        <f t="shared" si="0"/>
        <v>0.021270561542824726</v>
      </c>
      <c r="F25" s="182"/>
    </row>
    <row r="26" spans="1:6" ht="17.25">
      <c r="A26" s="184" t="s">
        <v>175</v>
      </c>
      <c r="B26" s="222">
        <v>0.81</v>
      </c>
      <c r="C26" s="223">
        <v>0.44000000000000006</v>
      </c>
      <c r="D26" s="224">
        <v>404.39000000000004</v>
      </c>
      <c r="E26" s="190">
        <f t="shared" si="0"/>
        <v>0.0010880585573332675</v>
      </c>
      <c r="F26" s="182"/>
    </row>
    <row r="27" spans="1:6" ht="17.25">
      <c r="A27" s="184" t="s">
        <v>174</v>
      </c>
      <c r="B27" s="222">
        <v>0.87</v>
      </c>
      <c r="C27" s="223">
        <v>0.35000000000000003</v>
      </c>
      <c r="D27" s="224">
        <v>318.31</v>
      </c>
      <c r="E27" s="190">
        <f t="shared" si="0"/>
        <v>0.0010995570355942321</v>
      </c>
      <c r="F27" s="182"/>
    </row>
    <row r="28" spans="1:6" ht="17.25">
      <c r="A28" s="184" t="s">
        <v>237</v>
      </c>
      <c r="B28" s="223">
        <v>0.02</v>
      </c>
      <c r="C28" s="223">
        <v>0.35</v>
      </c>
      <c r="D28" s="224">
        <v>18373.360000000008</v>
      </c>
      <c r="E28" s="190">
        <f t="shared" si="0"/>
        <v>1.9049319231757274E-05</v>
      </c>
      <c r="F28" s="182"/>
    </row>
    <row r="29" spans="1:6" ht="17.25">
      <c r="A29" s="184" t="s">
        <v>178</v>
      </c>
      <c r="B29" s="222">
        <v>0.15</v>
      </c>
      <c r="C29" s="223">
        <v>0.27</v>
      </c>
      <c r="D29" s="224">
        <v>65.19</v>
      </c>
      <c r="E29" s="190">
        <f t="shared" si="0"/>
        <v>0.0041417395306028535</v>
      </c>
      <c r="F29" s="182"/>
    </row>
    <row r="30" spans="1:6" ht="17.25">
      <c r="A30" s="184" t="s">
        <v>238</v>
      </c>
      <c r="B30" s="222"/>
      <c r="C30" s="223">
        <v>0.13</v>
      </c>
      <c r="D30" s="224">
        <v>47.92</v>
      </c>
      <c r="E30" s="190">
        <f t="shared" si="0"/>
        <v>0.002712854757929883</v>
      </c>
      <c r="F30" s="182"/>
    </row>
    <row r="31" spans="1:6" ht="17.25">
      <c r="A31" s="184" t="s">
        <v>177</v>
      </c>
      <c r="B31" s="222">
        <v>0.27</v>
      </c>
      <c r="C31" s="223">
        <v>0.05</v>
      </c>
      <c r="D31" s="224">
        <v>7272.049999999987</v>
      </c>
      <c r="E31" s="190">
        <f t="shared" si="0"/>
        <v>6.875640294002391E-06</v>
      </c>
      <c r="F31" s="182"/>
    </row>
    <row r="32" spans="1:6" ht="17.25">
      <c r="A32" s="186" t="s">
        <v>6</v>
      </c>
      <c r="B32" s="222">
        <v>0.7999999999999999</v>
      </c>
      <c r="C32" s="185"/>
      <c r="D32" s="224">
        <f>+D33-SUM(D10:D31)</f>
        <v>194368.34000000003</v>
      </c>
      <c r="E32" s="190">
        <f t="shared" si="0"/>
        <v>0</v>
      </c>
      <c r="F32" s="182"/>
    </row>
    <row r="33" spans="1:6" ht="17.25">
      <c r="A33" s="186" t="s">
        <v>2</v>
      </c>
      <c r="B33" s="185">
        <f>SUM(B10:B31)</f>
        <v>993.7500000000002</v>
      </c>
      <c r="C33" s="223">
        <f>SUM(C10:C32)</f>
        <v>950.8099999999993</v>
      </c>
      <c r="D33" s="224">
        <v>342654.21000000014</v>
      </c>
      <c r="E33" s="190">
        <f t="shared" si="0"/>
        <v>0.0027748382253934625</v>
      </c>
      <c r="F33" s="182"/>
    </row>
    <row r="34" spans="1:6" ht="34.5" customHeight="1">
      <c r="A34" s="342" t="s">
        <v>161</v>
      </c>
      <c r="B34" s="342"/>
      <c r="C34" s="342"/>
      <c r="D34" s="342"/>
      <c r="E34" s="342"/>
      <c r="F34" s="182"/>
    </row>
    <row r="35" spans="1:6" ht="17.25">
      <c r="A35" s="182"/>
      <c r="B35" s="182"/>
      <c r="C35" s="182"/>
      <c r="D35" s="195"/>
      <c r="E35" s="182"/>
      <c r="F35" s="182"/>
    </row>
    <row r="36" ht="17.25">
      <c r="A36" s="39" t="s">
        <v>186</v>
      </c>
    </row>
    <row r="37" spans="1:5" ht="17.25">
      <c r="A37" s="43" t="s">
        <v>41</v>
      </c>
      <c r="B37" s="42" t="s">
        <v>14</v>
      </c>
      <c r="C37" s="42" t="s">
        <v>69</v>
      </c>
      <c r="D37" s="197" t="s">
        <v>64</v>
      </c>
      <c r="E37" s="191"/>
    </row>
    <row r="38" spans="1:5" ht="17.25">
      <c r="A38" s="219" t="s">
        <v>40</v>
      </c>
      <c r="B38" s="220">
        <v>983.5204</v>
      </c>
      <c r="C38" s="220">
        <v>10151.336900000002</v>
      </c>
      <c r="D38" s="203">
        <f>+B38/C38</f>
        <v>0.09688580033236803</v>
      </c>
      <c r="E38" s="192"/>
    </row>
    <row r="39" spans="1:5" ht="17.25">
      <c r="A39" s="219" t="s">
        <v>71</v>
      </c>
      <c r="B39" s="220">
        <v>800.095</v>
      </c>
      <c r="C39" s="220">
        <v>5328.199700000001</v>
      </c>
      <c r="D39" s="203">
        <f aca="true" t="shared" si="1" ref="D39:D49">+B39/C39</f>
        <v>0.15016235221063504</v>
      </c>
      <c r="E39" s="192"/>
    </row>
    <row r="40" spans="1:5" ht="17.25">
      <c r="A40" s="219" t="s">
        <v>198</v>
      </c>
      <c r="B40" s="220">
        <v>371.0648</v>
      </c>
      <c r="C40" s="220">
        <v>2865.9701000000005</v>
      </c>
      <c r="D40" s="203">
        <f t="shared" si="1"/>
        <v>0.1294726696555557</v>
      </c>
      <c r="E40" s="192"/>
    </row>
    <row r="41" spans="1:5" ht="17.25">
      <c r="A41" s="219" t="s">
        <v>102</v>
      </c>
      <c r="B41" s="220">
        <v>247.8462</v>
      </c>
      <c r="C41" s="220">
        <v>993.6473999999998</v>
      </c>
      <c r="D41" s="203">
        <f t="shared" si="1"/>
        <v>0.24943073367876778</v>
      </c>
      <c r="E41" s="192"/>
    </row>
    <row r="42" spans="1:5" ht="17.25">
      <c r="A42" s="219" t="s">
        <v>233</v>
      </c>
      <c r="B42" s="220">
        <v>222</v>
      </c>
      <c r="C42" s="220">
        <v>5052.963199999999</v>
      </c>
      <c r="D42" s="203">
        <f t="shared" si="1"/>
        <v>0.04393461642467533</v>
      </c>
      <c r="E42" s="192"/>
    </row>
    <row r="43" spans="1:5" ht="17.25">
      <c r="A43" s="219" t="s">
        <v>103</v>
      </c>
      <c r="B43" s="220">
        <v>180.7883</v>
      </c>
      <c r="C43" s="220">
        <v>1350.8775</v>
      </c>
      <c r="D43" s="203">
        <f t="shared" si="1"/>
        <v>0.13383026958402963</v>
      </c>
      <c r="E43" s="192"/>
    </row>
    <row r="44" spans="1:5" ht="17.25">
      <c r="A44" s="219" t="s">
        <v>234</v>
      </c>
      <c r="B44" s="220">
        <v>135.4901</v>
      </c>
      <c r="C44" s="220">
        <v>534.1934</v>
      </c>
      <c r="D44" s="203">
        <f t="shared" si="1"/>
        <v>0.25363491948796074</v>
      </c>
      <c r="E44" s="192"/>
    </row>
    <row r="45" spans="1:5" ht="17.25">
      <c r="A45" s="219" t="s">
        <v>104</v>
      </c>
      <c r="B45" s="220">
        <v>120.375</v>
      </c>
      <c r="C45" s="220">
        <v>2631.9193999999998</v>
      </c>
      <c r="D45" s="203">
        <f t="shared" si="1"/>
        <v>0.045736582966788425</v>
      </c>
      <c r="E45" s="192"/>
    </row>
    <row r="46" spans="1:5" ht="17.25">
      <c r="A46" s="219" t="s">
        <v>73</v>
      </c>
      <c r="B46" s="220">
        <v>55.6417</v>
      </c>
      <c r="C46" s="220">
        <v>6475.593500000001</v>
      </c>
      <c r="D46" s="203">
        <f t="shared" si="1"/>
        <v>0.008592525148467086</v>
      </c>
      <c r="E46" s="192"/>
    </row>
    <row r="47" spans="1:5" ht="17.25">
      <c r="A47" s="219" t="s">
        <v>298</v>
      </c>
      <c r="B47" s="220">
        <v>53.72</v>
      </c>
      <c r="C47" s="220">
        <v>1556.8675999999998</v>
      </c>
      <c r="D47" s="203">
        <f t="shared" si="1"/>
        <v>0.034505182072001504</v>
      </c>
      <c r="E47" s="192"/>
    </row>
    <row r="48" spans="1:5" ht="17.25">
      <c r="A48" s="44" t="s">
        <v>6</v>
      </c>
      <c r="B48" s="45">
        <f>+B49-SUM(B38:B47)</f>
        <v>247.16439999999966</v>
      </c>
      <c r="C48" s="45">
        <f>+C49-SUM(C38:C47)</f>
        <v>40301.8688</v>
      </c>
      <c r="D48" s="203">
        <f t="shared" si="1"/>
        <v>0.0061328272697865486</v>
      </c>
      <c r="E48" s="192"/>
    </row>
    <row r="49" spans="1:5" ht="17.25">
      <c r="A49" s="46" t="s">
        <v>2</v>
      </c>
      <c r="B49" s="221">
        <v>3417.7059</v>
      </c>
      <c r="C49" s="221">
        <v>77243.4375</v>
      </c>
      <c r="D49" s="203">
        <f t="shared" si="1"/>
        <v>0.044245906326993795</v>
      </c>
      <c r="E49" s="193"/>
    </row>
    <row r="50" spans="1:6" ht="17.25">
      <c r="A50" s="341" t="s">
        <v>299</v>
      </c>
      <c r="B50" s="341"/>
      <c r="C50" s="341"/>
      <c r="D50" s="341"/>
      <c r="E50" s="341"/>
      <c r="F50" s="341"/>
    </row>
    <row r="51" ht="17.25">
      <c r="A51" s="47"/>
    </row>
    <row r="52" spans="2:3" ht="17.25">
      <c r="B52" s="174"/>
      <c r="C52" s="174"/>
    </row>
    <row r="53" ht="17.25">
      <c r="C53" s="174"/>
    </row>
  </sheetData>
  <sheetProtection/>
  <mergeCells count="3">
    <mergeCell ref="A5:F6"/>
    <mergeCell ref="A50:F50"/>
    <mergeCell ref="A34:E34"/>
  </mergeCells>
  <printOptions horizontalCentered="1"/>
  <pageMargins left="0.5905511811023623" right="0.5905511811023623" top="0.5905511811023623" bottom="0.5905511811023623" header="0.31496062992125984" footer="0.31496062992125984"/>
  <pageSetup horizontalDpi="600" verticalDpi="600" orientation="portrait" scale="64" r:id="rId1"/>
  <headerFooter>
    <oddHeader>&amp;R&amp;12Región de Arica y Parinacota, Información Anual</oddHeader>
  </headerFooter>
</worksheet>
</file>

<file path=xl/worksheets/sheet8.xml><?xml version="1.0" encoding="utf-8"?>
<worksheet xmlns="http://schemas.openxmlformats.org/spreadsheetml/2006/main" xmlns:r="http://schemas.openxmlformats.org/officeDocument/2006/relationships">
  <dimension ref="A1:I45"/>
  <sheetViews>
    <sheetView view="pageBreakPreview" zoomScaleNormal="90" zoomScaleSheetLayoutView="100" zoomScalePageLayoutView="0" workbookViewId="0" topLeftCell="A30">
      <selection activeCell="A42" sqref="A42"/>
    </sheetView>
  </sheetViews>
  <sheetFormatPr defaultColWidth="11.421875" defaultRowHeight="15"/>
  <cols>
    <col min="1" max="1" width="13.57421875" style="2" customWidth="1"/>
    <col min="2" max="2" width="15.8515625" style="2" bestFit="1" customWidth="1"/>
    <col min="3" max="3" width="13.140625" style="2" bestFit="1" customWidth="1"/>
    <col min="4" max="4" width="14.8515625" style="2" bestFit="1" customWidth="1"/>
    <col min="5" max="6" width="11.421875" style="2" customWidth="1"/>
    <col min="7" max="7" width="12.7109375" style="2" customWidth="1"/>
    <col min="8" max="16384" width="11.421875" style="2" customWidth="1"/>
  </cols>
  <sheetData>
    <row r="1" ht="15.75">
      <c r="A1" s="1" t="s">
        <v>53</v>
      </c>
    </row>
    <row r="2" ht="15.75">
      <c r="A2" s="1"/>
    </row>
    <row r="3" ht="15.75">
      <c r="A3" s="27" t="s">
        <v>39</v>
      </c>
    </row>
    <row r="4" spans="2:9" ht="15" customHeight="1">
      <c r="B4" s="35"/>
      <c r="C4" s="35"/>
      <c r="D4" s="35"/>
      <c r="E4" s="35"/>
      <c r="F4" s="35"/>
      <c r="G4" s="35"/>
      <c r="H4" s="35"/>
      <c r="I4" s="35"/>
    </row>
    <row r="5" spans="1:9" ht="15" customHeight="1">
      <c r="A5" s="303" t="s">
        <v>156</v>
      </c>
      <c r="B5" s="303"/>
      <c r="C5" s="303"/>
      <c r="D5" s="303"/>
      <c r="E5" s="303"/>
      <c r="F5" s="303"/>
      <c r="G5" s="303"/>
      <c r="H5" s="303"/>
      <c r="I5" s="35"/>
    </row>
    <row r="6" spans="1:9" ht="15" customHeight="1">
      <c r="A6" s="303"/>
      <c r="B6" s="303"/>
      <c r="C6" s="303"/>
      <c r="D6" s="303"/>
      <c r="E6" s="303"/>
      <c r="F6" s="303"/>
      <c r="G6" s="303"/>
      <c r="H6" s="303"/>
      <c r="I6" s="35"/>
    </row>
    <row r="7" spans="1:9" ht="15" customHeight="1">
      <c r="A7" s="303"/>
      <c r="B7" s="303"/>
      <c r="C7" s="303"/>
      <c r="D7" s="303"/>
      <c r="E7" s="303"/>
      <c r="F7" s="303"/>
      <c r="G7" s="303"/>
      <c r="H7" s="303"/>
      <c r="I7" s="35"/>
    </row>
    <row r="8" spans="1:9" ht="15" customHeight="1">
      <c r="A8" s="303"/>
      <c r="B8" s="303"/>
      <c r="C8" s="303"/>
      <c r="D8" s="303"/>
      <c r="E8" s="303"/>
      <c r="F8" s="303"/>
      <c r="G8" s="303"/>
      <c r="H8" s="303"/>
      <c r="I8" s="35"/>
    </row>
    <row r="9" spans="1:9" ht="15" customHeight="1">
      <c r="A9" s="35"/>
      <c r="B9" s="35"/>
      <c r="C9" s="35"/>
      <c r="D9" s="35"/>
      <c r="E9" s="35"/>
      <c r="F9" s="35"/>
      <c r="G9" s="35"/>
      <c r="H9" s="35"/>
      <c r="I9" s="35"/>
    </row>
    <row r="10" ht="15.75">
      <c r="A10" s="1" t="s">
        <v>75</v>
      </c>
    </row>
    <row r="11" spans="1:4" ht="15.75">
      <c r="A11" s="164" t="s">
        <v>41</v>
      </c>
      <c r="B11" s="164" t="s">
        <v>14</v>
      </c>
      <c r="C11" s="164" t="s">
        <v>69</v>
      </c>
      <c r="D11" s="164" t="s">
        <v>64</v>
      </c>
    </row>
    <row r="12" spans="1:4" ht="15.75">
      <c r="A12" s="166" t="s">
        <v>149</v>
      </c>
      <c r="B12" s="5">
        <v>19066</v>
      </c>
      <c r="C12" s="5">
        <v>28899</v>
      </c>
      <c r="D12" s="30">
        <f>B12/C12</f>
        <v>0.6597460119727326</v>
      </c>
    </row>
    <row r="13" spans="1:4" ht="15.75">
      <c r="A13" s="166" t="s">
        <v>47</v>
      </c>
      <c r="B13" s="5">
        <v>18283</v>
      </c>
      <c r="C13" s="5">
        <v>3938895</v>
      </c>
      <c r="D13" s="30">
        <f aca="true" t="shared" si="0" ref="D13:D18">B13/C13</f>
        <v>0.004641657114495309</v>
      </c>
    </row>
    <row r="14" spans="1:4" ht="15.75">
      <c r="A14" s="166" t="s">
        <v>49</v>
      </c>
      <c r="B14" s="5">
        <v>6150</v>
      </c>
      <c r="C14" s="5">
        <v>738887</v>
      </c>
      <c r="D14" s="30">
        <f t="shared" si="0"/>
        <v>0.008323329548361251</v>
      </c>
    </row>
    <row r="15" spans="1:4" ht="15.75">
      <c r="A15" s="166" t="s">
        <v>50</v>
      </c>
      <c r="B15" s="5">
        <v>3087</v>
      </c>
      <c r="C15" s="5">
        <v>3292707</v>
      </c>
      <c r="D15" s="30">
        <f t="shared" si="0"/>
        <v>0.000937526478973076</v>
      </c>
    </row>
    <row r="16" spans="1:4" ht="15.75">
      <c r="A16" s="166" t="s">
        <v>51</v>
      </c>
      <c r="B16" s="5">
        <v>2273</v>
      </c>
      <c r="C16" s="5">
        <v>3789697</v>
      </c>
      <c r="D16" s="30">
        <f t="shared" si="0"/>
        <v>0.0005997840988342868</v>
      </c>
    </row>
    <row r="17" spans="1:4" ht="15.75">
      <c r="A17" s="166" t="s">
        <v>48</v>
      </c>
      <c r="B17" s="5">
        <v>1138</v>
      </c>
      <c r="C17" s="5">
        <v>45582</v>
      </c>
      <c r="D17" s="30">
        <f t="shared" si="0"/>
        <v>0.024965995349041287</v>
      </c>
    </row>
    <row r="18" spans="1:4" ht="15.75">
      <c r="A18" s="166" t="s">
        <v>105</v>
      </c>
      <c r="B18" s="5">
        <v>42</v>
      </c>
      <c r="C18" s="5">
        <v>6255</v>
      </c>
      <c r="D18" s="30">
        <f t="shared" si="0"/>
        <v>0.00671462829736211</v>
      </c>
    </row>
    <row r="19" spans="1:8" ht="15.75">
      <c r="A19" s="343" t="s">
        <v>26</v>
      </c>
      <c r="B19" s="343"/>
      <c r="C19" s="343"/>
      <c r="D19" s="343"/>
      <c r="E19" s="343"/>
      <c r="F19" s="343"/>
      <c r="G19" s="343"/>
      <c r="H19" s="343"/>
    </row>
    <row r="20" spans="1:8" ht="15.75">
      <c r="A20" s="343"/>
      <c r="B20" s="343"/>
      <c r="C20" s="343"/>
      <c r="D20" s="343"/>
      <c r="E20" s="343"/>
      <c r="F20" s="343"/>
      <c r="G20" s="343"/>
      <c r="H20" s="343"/>
    </row>
    <row r="21" spans="1:8" ht="15.75">
      <c r="A21" s="49"/>
      <c r="B21" s="49"/>
      <c r="C21" s="49"/>
      <c r="D21" s="49"/>
      <c r="E21" s="49"/>
      <c r="F21" s="49"/>
      <c r="G21" s="49"/>
      <c r="H21" s="49"/>
    </row>
    <row r="22" spans="1:7" ht="15.75">
      <c r="A22" s="1" t="s">
        <v>54</v>
      </c>
      <c r="G22" s="107"/>
    </row>
    <row r="23" spans="1:7" ht="15.75">
      <c r="A23" s="1"/>
      <c r="G23" s="107"/>
    </row>
    <row r="24" spans="1:7" ht="15.75">
      <c r="A24" s="1" t="s">
        <v>248</v>
      </c>
      <c r="G24" s="107"/>
    </row>
    <row r="25" spans="1:7" ht="15.75">
      <c r="A25" s="28" t="s">
        <v>246</v>
      </c>
      <c r="B25" s="164" t="s">
        <v>55</v>
      </c>
      <c r="G25" s="107"/>
    </row>
    <row r="26" spans="1:2" ht="15.75">
      <c r="A26" s="165" t="s">
        <v>106</v>
      </c>
      <c r="B26" s="167">
        <v>5927.77</v>
      </c>
    </row>
    <row r="27" spans="1:2" ht="15.75">
      <c r="A27" s="165" t="s">
        <v>107</v>
      </c>
      <c r="B27" s="167">
        <v>5249.33</v>
      </c>
    </row>
    <row r="28" spans="1:2" ht="15.75">
      <c r="A28" s="168" t="s">
        <v>2</v>
      </c>
      <c r="B28" s="169">
        <v>11177.1</v>
      </c>
    </row>
    <row r="29" spans="1:8" ht="15.75">
      <c r="A29" s="343" t="s">
        <v>26</v>
      </c>
      <c r="B29" s="343"/>
      <c r="C29" s="343"/>
      <c r="D29" s="343"/>
      <c r="E29" s="343"/>
      <c r="F29" s="343"/>
      <c r="G29" s="343"/>
      <c r="H29" s="343"/>
    </row>
    <row r="30" spans="1:8" ht="15.75">
      <c r="A30" s="343"/>
      <c r="B30" s="343"/>
      <c r="C30" s="343"/>
      <c r="D30" s="343"/>
      <c r="E30" s="343"/>
      <c r="F30" s="343"/>
      <c r="G30" s="343"/>
      <c r="H30" s="343"/>
    </row>
    <row r="31" spans="1:8" ht="15.75">
      <c r="A31" s="49"/>
      <c r="B31" s="49"/>
      <c r="C31" s="49"/>
      <c r="D31" s="49"/>
      <c r="E31" s="49"/>
      <c r="F31" s="49"/>
      <c r="G31" s="49"/>
      <c r="H31" s="49"/>
    </row>
    <row r="32" ht="15.75">
      <c r="A32" s="1" t="s">
        <v>247</v>
      </c>
    </row>
    <row r="33" spans="1:9" ht="47.25">
      <c r="A33" s="28" t="s">
        <v>246</v>
      </c>
      <c r="B33" s="28" t="s">
        <v>255</v>
      </c>
      <c r="C33" s="28" t="s">
        <v>256</v>
      </c>
      <c r="D33" s="28" t="s">
        <v>57</v>
      </c>
      <c r="E33" s="28" t="s">
        <v>257</v>
      </c>
      <c r="F33" s="28" t="s">
        <v>258</v>
      </c>
      <c r="G33" s="28" t="s">
        <v>259</v>
      </c>
      <c r="H33" s="28" t="s">
        <v>58</v>
      </c>
      <c r="I33" s="48"/>
    </row>
    <row r="34" spans="1:8" ht="15.75">
      <c r="A34" s="166" t="s">
        <v>106</v>
      </c>
      <c r="B34" s="170">
        <v>5844.350001</v>
      </c>
      <c r="C34" s="170">
        <v>18.369999971200002</v>
      </c>
      <c r="D34" s="170">
        <v>37.1700000949</v>
      </c>
      <c r="E34" s="170">
        <v>0</v>
      </c>
      <c r="F34" s="170">
        <v>0</v>
      </c>
      <c r="G34" s="170">
        <v>27.880000174</v>
      </c>
      <c r="H34" s="170">
        <v>0</v>
      </c>
    </row>
    <row r="35" spans="1:8" ht="15.75">
      <c r="A35" s="166" t="s">
        <v>107</v>
      </c>
      <c r="B35" s="170">
        <v>1285.860000922</v>
      </c>
      <c r="C35" s="170">
        <v>1464.58000491046</v>
      </c>
      <c r="D35" s="170">
        <v>343.11999899131996</v>
      </c>
      <c r="E35" s="170">
        <v>29.0400000028</v>
      </c>
      <c r="F35" s="170">
        <v>0</v>
      </c>
      <c r="G35" s="170">
        <v>1987.7500013299</v>
      </c>
      <c r="H35" s="170">
        <v>138.980003234</v>
      </c>
    </row>
    <row r="36" spans="1:8" ht="15.75">
      <c r="A36" s="168" t="s">
        <v>2</v>
      </c>
      <c r="B36" s="171">
        <v>7130.210001922</v>
      </c>
      <c r="C36" s="171">
        <v>1482.95000488166</v>
      </c>
      <c r="D36" s="171">
        <v>380.28999908621995</v>
      </c>
      <c r="E36" s="171">
        <v>29.0400000028</v>
      </c>
      <c r="F36" s="171">
        <v>0</v>
      </c>
      <c r="G36" s="171">
        <v>2015.6300015039</v>
      </c>
      <c r="H36" s="171">
        <v>138.980003234</v>
      </c>
    </row>
    <row r="37" spans="1:8" ht="15.75">
      <c r="A37" s="344" t="s">
        <v>26</v>
      </c>
      <c r="B37" s="344"/>
      <c r="C37" s="344"/>
      <c r="D37" s="344"/>
      <c r="E37" s="344"/>
      <c r="F37" s="344"/>
      <c r="G37" s="344"/>
      <c r="H37" s="344"/>
    </row>
    <row r="38" spans="1:8" ht="15.75">
      <c r="A38" s="343"/>
      <c r="B38" s="343"/>
      <c r="C38" s="343"/>
      <c r="D38" s="343"/>
      <c r="E38" s="343"/>
      <c r="F38" s="343"/>
      <c r="G38" s="343"/>
      <c r="H38" s="343"/>
    </row>
    <row r="41" ht="15.75">
      <c r="A41" s="1" t="s">
        <v>261</v>
      </c>
    </row>
    <row r="42" spans="1:7" s="1" customFormat="1" ht="15.75">
      <c r="A42" s="226" t="s">
        <v>246</v>
      </c>
      <c r="B42" s="168" t="s">
        <v>249</v>
      </c>
      <c r="C42" s="168" t="s">
        <v>250</v>
      </c>
      <c r="D42" s="168" t="s">
        <v>251</v>
      </c>
      <c r="E42" s="168" t="s">
        <v>252</v>
      </c>
      <c r="F42" s="168" t="s">
        <v>253</v>
      </c>
      <c r="G42" s="168" t="s">
        <v>254</v>
      </c>
    </row>
    <row r="43" spans="1:7" ht="15.75">
      <c r="A43" s="166" t="s">
        <v>107</v>
      </c>
      <c r="B43" s="225">
        <v>0.28</v>
      </c>
      <c r="C43" s="225">
        <v>531.9800000000006</v>
      </c>
      <c r="D43" s="225">
        <v>15.98</v>
      </c>
      <c r="E43" s="225">
        <v>27.080000000000013</v>
      </c>
      <c r="F43" s="225">
        <v>374.8999999999998</v>
      </c>
      <c r="G43" s="225">
        <f>SUM(B43:F43)</f>
        <v>950.2200000000005</v>
      </c>
    </row>
    <row r="44" spans="1:7" s="1" customFormat="1" ht="15.75">
      <c r="A44" s="168" t="s">
        <v>2</v>
      </c>
      <c r="B44" s="227">
        <v>0.28</v>
      </c>
      <c r="C44" s="227">
        <v>531.9800000000006</v>
      </c>
      <c r="D44" s="227">
        <v>15.98</v>
      </c>
      <c r="E44" s="227">
        <v>27.080000000000013</v>
      </c>
      <c r="F44" s="227">
        <v>374.8999999999998</v>
      </c>
      <c r="G44" s="227">
        <f>+G43</f>
        <v>950.2200000000005</v>
      </c>
    </row>
    <row r="45" spans="1:6" ht="33.75" customHeight="1">
      <c r="A45" s="344" t="s">
        <v>260</v>
      </c>
      <c r="B45" s="344"/>
      <c r="C45" s="344"/>
      <c r="D45" s="344"/>
      <c r="E45" s="344"/>
      <c r="F45" s="344"/>
    </row>
  </sheetData>
  <sheetProtection/>
  <mergeCells count="5">
    <mergeCell ref="A29:H30"/>
    <mergeCell ref="A37:H38"/>
    <mergeCell ref="A5:H8"/>
    <mergeCell ref="A19:H20"/>
    <mergeCell ref="A45:F45"/>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Arica y Parinacota, Información Censo 2007</oddHeader>
  </headerFooter>
  <rowBreaks count="1" manualBreakCount="1">
    <brk id="38" max="7" man="1"/>
  </rowBreaks>
</worksheet>
</file>

<file path=xl/worksheets/sheet9.xml><?xml version="1.0" encoding="utf-8"?>
<worksheet xmlns="http://schemas.openxmlformats.org/spreadsheetml/2006/main" xmlns:r="http://schemas.openxmlformats.org/officeDocument/2006/relationships">
  <dimension ref="A1:AB89"/>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12" hidden="1" customWidth="1"/>
    <col min="2" max="2" width="12.00390625" style="112" customWidth="1"/>
    <col min="3" max="3" width="19.421875" style="112" customWidth="1"/>
    <col min="4" max="6" width="11.28125" style="112" customWidth="1"/>
    <col min="7" max="7" width="13.421875" style="112" bestFit="1" customWidth="1"/>
    <col min="8" max="8" width="13.8515625" style="112" bestFit="1" customWidth="1"/>
    <col min="9" max="9" width="11.57421875" style="113" customWidth="1"/>
    <col min="10" max="10" width="11.00390625" style="113" customWidth="1"/>
    <col min="11" max="11" width="10.421875" style="112" customWidth="1"/>
    <col min="12" max="13" width="10.421875" style="113" customWidth="1"/>
    <col min="14" max="14" width="10.421875" style="112" customWidth="1"/>
    <col min="15" max="15" width="11.8515625" style="112" customWidth="1"/>
    <col min="16" max="16" width="11.57421875" style="112" bestFit="1" customWidth="1"/>
    <col min="17" max="19" width="11.421875" style="112" customWidth="1"/>
    <col min="20" max="22" width="12.8515625" style="112" bestFit="1" customWidth="1"/>
    <col min="23" max="23" width="11.57421875" style="112" bestFit="1" customWidth="1"/>
    <col min="24" max="26" width="12.8515625" style="112" bestFit="1" customWidth="1"/>
    <col min="27" max="27" width="11.57421875" style="112" bestFit="1" customWidth="1"/>
    <col min="28" max="16384" width="11.421875" style="112" customWidth="1"/>
  </cols>
  <sheetData>
    <row r="1" ht="15">
      <c r="B1" s="111" t="s">
        <v>76</v>
      </c>
    </row>
    <row r="3" spans="2:15" ht="15">
      <c r="B3" s="345" t="s">
        <v>118</v>
      </c>
      <c r="C3" s="345"/>
      <c r="D3" s="345"/>
      <c r="E3" s="345"/>
      <c r="F3" s="345"/>
      <c r="G3" s="345"/>
      <c r="H3" s="345"/>
      <c r="I3" s="345"/>
      <c r="J3" s="345"/>
      <c r="K3" s="345"/>
      <c r="L3" s="345"/>
      <c r="M3" s="345"/>
      <c r="N3" s="345"/>
      <c r="O3" s="345"/>
    </row>
    <row r="4" spans="2:15" ht="15">
      <c r="B4" s="345"/>
      <c r="C4" s="345"/>
      <c r="D4" s="345"/>
      <c r="E4" s="345"/>
      <c r="F4" s="345"/>
      <c r="G4" s="345"/>
      <c r="H4" s="345"/>
      <c r="I4" s="345"/>
      <c r="J4" s="345"/>
      <c r="K4" s="345"/>
      <c r="L4" s="345"/>
      <c r="M4" s="345"/>
      <c r="N4" s="345"/>
      <c r="O4" s="345"/>
    </row>
    <row r="5" spans="2:15" ht="15.75" customHeight="1">
      <c r="B5" s="114"/>
      <c r="C5" s="114"/>
      <c r="D5" s="114"/>
      <c r="E5" s="114"/>
      <c r="F5" s="114"/>
      <c r="G5" s="114"/>
      <c r="H5" s="114"/>
      <c r="I5" s="114"/>
      <c r="J5" s="114"/>
      <c r="K5" s="114"/>
      <c r="L5" s="114"/>
      <c r="M5" s="114"/>
      <c r="N5" s="114"/>
      <c r="O5" s="114"/>
    </row>
    <row r="6" spans="2:15" ht="15.75" customHeight="1">
      <c r="B6" s="115" t="s">
        <v>119</v>
      </c>
      <c r="C6" s="114"/>
      <c r="D6" s="114"/>
      <c r="E6" s="114"/>
      <c r="F6" s="114"/>
      <c r="G6" s="114"/>
      <c r="H6" s="114"/>
      <c r="I6" s="114"/>
      <c r="J6" s="114"/>
      <c r="K6" s="114"/>
      <c r="L6" s="114"/>
      <c r="M6" s="114"/>
      <c r="N6" s="114"/>
      <c r="O6" s="114"/>
    </row>
    <row r="7" spans="2:15" ht="15.75" customHeight="1">
      <c r="B7" s="346" t="s">
        <v>14</v>
      </c>
      <c r="C7" s="346" t="s">
        <v>120</v>
      </c>
      <c r="D7" s="346">
        <v>2019</v>
      </c>
      <c r="E7" s="347" t="s">
        <v>341</v>
      </c>
      <c r="F7" s="347"/>
      <c r="G7" s="116" t="s">
        <v>121</v>
      </c>
      <c r="H7" s="116" t="s">
        <v>122</v>
      </c>
      <c r="I7" s="114"/>
      <c r="J7" s="114"/>
      <c r="K7" s="114"/>
      <c r="L7" s="114"/>
      <c r="M7" s="114"/>
      <c r="N7" s="114"/>
      <c r="O7" s="114"/>
    </row>
    <row r="8" spans="2:15" ht="15.75" customHeight="1">
      <c r="B8" s="346"/>
      <c r="C8" s="346"/>
      <c r="D8" s="346"/>
      <c r="E8" s="117">
        <v>2019</v>
      </c>
      <c r="F8" s="118">
        <v>2020</v>
      </c>
      <c r="G8" s="119">
        <v>2020</v>
      </c>
      <c r="H8" s="119">
        <v>2020</v>
      </c>
      <c r="I8" s="114"/>
      <c r="J8" s="114"/>
      <c r="K8" s="114"/>
      <c r="L8" s="114"/>
      <c r="M8" s="114"/>
      <c r="N8" s="114"/>
      <c r="O8" s="114"/>
    </row>
    <row r="9" spans="2:15" ht="15.75" customHeight="1">
      <c r="B9" s="348" t="s">
        <v>115</v>
      </c>
      <c r="C9" s="120" t="s">
        <v>342</v>
      </c>
      <c r="D9" s="121">
        <v>4978.2833</v>
      </c>
      <c r="E9" s="121">
        <v>3337.5891900000006</v>
      </c>
      <c r="F9" s="121">
        <v>3110.4656900000004</v>
      </c>
      <c r="G9" s="122">
        <v>0.013628426815957486</v>
      </c>
      <c r="H9" s="123">
        <v>0.7490576158836703</v>
      </c>
      <c r="I9" s="114"/>
      <c r="J9" s="114"/>
      <c r="K9" s="114"/>
      <c r="L9" s="114"/>
      <c r="M9" s="114"/>
      <c r="N9" s="114"/>
      <c r="O9" s="114"/>
    </row>
    <row r="10" spans="2:15" ht="15.75" customHeight="1">
      <c r="B10" s="348"/>
      <c r="C10" s="120" t="s">
        <v>343</v>
      </c>
      <c r="D10" s="121">
        <v>560.76712</v>
      </c>
      <c r="E10" s="121">
        <v>314.41119</v>
      </c>
      <c r="F10" s="121">
        <v>382.35688</v>
      </c>
      <c r="G10" s="122">
        <v>0.12570757650868133</v>
      </c>
      <c r="H10" s="123">
        <v>0.092078602207478</v>
      </c>
      <c r="I10" s="114"/>
      <c r="J10" s="114"/>
      <c r="K10" s="114"/>
      <c r="L10" s="114"/>
      <c r="M10" s="114"/>
      <c r="N10" s="114"/>
      <c r="O10" s="114"/>
    </row>
    <row r="11" spans="2:15" ht="15.75" customHeight="1">
      <c r="B11" s="348"/>
      <c r="C11" s="120" t="s">
        <v>344</v>
      </c>
      <c r="D11" s="121">
        <v>1128.109</v>
      </c>
      <c r="E11" s="121">
        <v>1058.989</v>
      </c>
      <c r="F11" s="121">
        <v>226.91964000000002</v>
      </c>
      <c r="G11" s="122">
        <v>6.599728946348103E-05</v>
      </c>
      <c r="H11" s="123">
        <v>0.054646442518895215</v>
      </c>
      <c r="I11" s="114"/>
      <c r="J11" s="114"/>
      <c r="K11" s="114"/>
      <c r="L11" s="114"/>
      <c r="M11" s="114"/>
      <c r="N11" s="114"/>
      <c r="O11" s="114"/>
    </row>
    <row r="12" spans="2:15" ht="15.75" customHeight="1">
      <c r="B12" s="348"/>
      <c r="C12" s="120" t="s">
        <v>345</v>
      </c>
      <c r="D12" s="121">
        <v>415.48427000000004</v>
      </c>
      <c r="E12" s="121">
        <v>211.39081</v>
      </c>
      <c r="F12" s="121">
        <v>141.19586999999999</v>
      </c>
      <c r="G12" s="122">
        <v>0.00023394377163134627</v>
      </c>
      <c r="H12" s="123">
        <v>0.034002574628888005</v>
      </c>
      <c r="I12" s="114"/>
      <c r="J12" s="114"/>
      <c r="K12" s="114"/>
      <c r="L12" s="114"/>
      <c r="M12" s="114"/>
      <c r="N12" s="114"/>
      <c r="O12" s="114"/>
    </row>
    <row r="13" spans="2:15" ht="15.75" customHeight="1">
      <c r="B13" s="348"/>
      <c r="C13" s="120" t="s">
        <v>6</v>
      </c>
      <c r="D13" s="121">
        <v>256.3229100000017</v>
      </c>
      <c r="E13" s="121">
        <v>45.374980000000505</v>
      </c>
      <c r="F13" s="121">
        <v>291.56717999999955</v>
      </c>
      <c r="G13" s="122"/>
      <c r="H13" s="123">
        <v>0.0702147647610685</v>
      </c>
      <c r="I13" s="114"/>
      <c r="J13" s="114"/>
      <c r="K13" s="114"/>
      <c r="L13" s="114"/>
      <c r="M13" s="114"/>
      <c r="N13" s="114"/>
      <c r="O13" s="114"/>
    </row>
    <row r="14" spans="2:15" ht="15.75" customHeight="1">
      <c r="B14" s="349"/>
      <c r="C14" s="116" t="s">
        <v>16</v>
      </c>
      <c r="D14" s="124">
        <v>7338.966600000002</v>
      </c>
      <c r="E14" s="124">
        <v>4967.755170000001</v>
      </c>
      <c r="F14" s="124">
        <v>4152.50526</v>
      </c>
      <c r="G14" s="125"/>
      <c r="H14" s="125">
        <v>0.9999999999999999</v>
      </c>
      <c r="I14" s="114"/>
      <c r="J14" s="114"/>
      <c r="K14" s="114"/>
      <c r="L14" s="114"/>
      <c r="M14" s="114"/>
      <c r="N14" s="114"/>
      <c r="O14" s="114"/>
    </row>
    <row r="15" spans="2:15" ht="15.75" customHeight="1">
      <c r="B15" s="126" t="s">
        <v>123</v>
      </c>
      <c r="C15" s="127"/>
      <c r="D15" s="128"/>
      <c r="E15" s="128"/>
      <c r="F15" s="128"/>
      <c r="G15" s="129"/>
      <c r="H15" s="129"/>
      <c r="I15" s="114"/>
      <c r="J15" s="114"/>
      <c r="K15" s="114"/>
      <c r="L15" s="114"/>
      <c r="M15" s="114"/>
      <c r="N15" s="114"/>
      <c r="O15" s="114"/>
    </row>
    <row r="16" spans="2:15" ht="15.75" customHeight="1">
      <c r="B16" s="130" t="s">
        <v>124</v>
      </c>
      <c r="C16" s="127"/>
      <c r="D16" s="128"/>
      <c r="E16" s="128"/>
      <c r="F16" s="128"/>
      <c r="G16" s="129"/>
      <c r="H16" s="129"/>
      <c r="I16" s="114"/>
      <c r="J16" s="114"/>
      <c r="K16" s="114"/>
      <c r="L16" s="114"/>
      <c r="M16" s="114"/>
      <c r="N16" s="114"/>
      <c r="O16" s="114"/>
    </row>
    <row r="17" spans="2:15" ht="15.75" customHeight="1">
      <c r="B17" s="114"/>
      <c r="C17" s="114"/>
      <c r="D17" s="114"/>
      <c r="E17" s="114"/>
      <c r="F17" s="114"/>
      <c r="G17" s="114"/>
      <c r="H17" s="114"/>
      <c r="I17" s="114"/>
      <c r="J17" s="114"/>
      <c r="K17" s="114"/>
      <c r="L17" s="114"/>
      <c r="M17" s="114"/>
      <c r="N17" s="114"/>
      <c r="O17" s="114"/>
    </row>
    <row r="18" spans="2:15" ht="15.75" customHeight="1">
      <c r="B18" s="115" t="s">
        <v>125</v>
      </c>
      <c r="C18" s="114"/>
      <c r="D18" s="114"/>
      <c r="E18" s="114"/>
      <c r="F18" s="114"/>
      <c r="G18" s="131"/>
      <c r="H18" s="131"/>
      <c r="I18" s="131"/>
      <c r="J18" s="131"/>
      <c r="K18" s="131"/>
      <c r="L18" s="131"/>
      <c r="M18" s="131"/>
      <c r="N18" s="131"/>
      <c r="O18" s="131"/>
    </row>
    <row r="19" spans="2:15" ht="30.75" customHeight="1">
      <c r="B19" s="350" t="s">
        <v>126</v>
      </c>
      <c r="C19" s="351"/>
      <c r="D19" s="351"/>
      <c r="E19" s="352"/>
      <c r="F19" s="359" t="s">
        <v>127</v>
      </c>
      <c r="G19" s="359" t="s">
        <v>128</v>
      </c>
      <c r="H19" s="360" t="s">
        <v>129</v>
      </c>
      <c r="I19" s="361"/>
      <c r="J19" s="362"/>
      <c r="K19" s="360" t="s">
        <v>130</v>
      </c>
      <c r="L19" s="361"/>
      <c r="M19" s="361"/>
      <c r="N19" s="361"/>
      <c r="O19" s="362"/>
    </row>
    <row r="20" spans="2:15" ht="15.75" customHeight="1">
      <c r="B20" s="353"/>
      <c r="C20" s="354"/>
      <c r="D20" s="354"/>
      <c r="E20" s="355"/>
      <c r="F20" s="359"/>
      <c r="G20" s="359"/>
      <c r="H20" s="363" t="s">
        <v>341</v>
      </c>
      <c r="I20" s="364"/>
      <c r="J20" s="132" t="s">
        <v>17</v>
      </c>
      <c r="K20" s="363" t="s">
        <v>341</v>
      </c>
      <c r="L20" s="364"/>
      <c r="M20" s="132" t="s">
        <v>17</v>
      </c>
      <c r="N20" s="133" t="s">
        <v>131</v>
      </c>
      <c r="O20" s="132" t="s">
        <v>121</v>
      </c>
    </row>
    <row r="21" spans="2:15" ht="15" customHeight="1">
      <c r="B21" s="356"/>
      <c r="C21" s="357"/>
      <c r="D21" s="357"/>
      <c r="E21" s="358"/>
      <c r="F21" s="359"/>
      <c r="G21" s="359"/>
      <c r="H21" s="117">
        <v>2019</v>
      </c>
      <c r="I21" s="118">
        <v>2020</v>
      </c>
      <c r="J21" s="134" t="s">
        <v>346</v>
      </c>
      <c r="K21" s="117">
        <v>2019</v>
      </c>
      <c r="L21" s="118">
        <v>2020</v>
      </c>
      <c r="M21" s="134" t="s">
        <v>346</v>
      </c>
      <c r="N21" s="135">
        <v>2020</v>
      </c>
      <c r="O21" s="136">
        <v>2020</v>
      </c>
    </row>
    <row r="22" spans="1:27" s="137" customFormat="1" ht="15">
      <c r="A22" s="137">
        <v>1</v>
      </c>
      <c r="B22" s="365" t="s">
        <v>350</v>
      </c>
      <c r="C22" s="366"/>
      <c r="D22" s="366"/>
      <c r="E22" s="367"/>
      <c r="F22" s="158">
        <v>10051010</v>
      </c>
      <c r="G22" s="120" t="s">
        <v>347</v>
      </c>
      <c r="H22" s="138">
        <v>16.285667</v>
      </c>
      <c r="I22" s="138">
        <v>218.88954999999999</v>
      </c>
      <c r="J22" s="141">
        <v>12.440625428482603</v>
      </c>
      <c r="K22" s="138">
        <v>59.86554</v>
      </c>
      <c r="L22" s="138">
        <v>1439.09273</v>
      </c>
      <c r="M22" s="141">
        <v>23.03874967134682</v>
      </c>
      <c r="N22" s="140">
        <v>0.34656012211770204</v>
      </c>
      <c r="O22" s="159">
        <v>0.02355408791658123</v>
      </c>
      <c r="P22" s="112"/>
      <c r="Q22" s="112"/>
      <c r="R22" s="112"/>
      <c r="S22" s="112"/>
      <c r="T22" s="112"/>
      <c r="U22" s="112"/>
      <c r="V22" s="112"/>
      <c r="W22" s="112"/>
      <c r="X22" s="112"/>
      <c r="Y22" s="112"/>
      <c r="Z22" s="112"/>
      <c r="AA22" s="112"/>
    </row>
    <row r="23" spans="2:27" s="137" customFormat="1" ht="15">
      <c r="B23" s="365" t="s">
        <v>351</v>
      </c>
      <c r="C23" s="366"/>
      <c r="D23" s="366"/>
      <c r="E23" s="367"/>
      <c r="F23" s="158">
        <v>12099163</v>
      </c>
      <c r="G23" s="120" t="s">
        <v>347</v>
      </c>
      <c r="H23" s="138">
        <v>0.071075</v>
      </c>
      <c r="I23" s="138">
        <v>0.239946</v>
      </c>
      <c r="J23" s="141">
        <v>2.375954977136827</v>
      </c>
      <c r="K23" s="138">
        <v>146.41438</v>
      </c>
      <c r="L23" s="138">
        <v>581.56898</v>
      </c>
      <c r="M23" s="141">
        <v>2.9720755570593544</v>
      </c>
      <c r="N23" s="140">
        <v>0.14005255709176392</v>
      </c>
      <c r="O23" s="159">
        <v>0.06744280873534958</v>
      </c>
      <c r="P23" s="112"/>
      <c r="Q23" s="112"/>
      <c r="R23" s="112"/>
      <c r="S23" s="112"/>
      <c r="T23" s="112"/>
      <c r="U23" s="112"/>
      <c r="V23" s="112"/>
      <c r="W23" s="112"/>
      <c r="X23" s="112"/>
      <c r="Y23" s="112"/>
      <c r="Z23" s="112"/>
      <c r="AA23" s="112"/>
    </row>
    <row r="24" spans="2:27" s="137" customFormat="1" ht="15">
      <c r="B24" s="368" t="s">
        <v>352</v>
      </c>
      <c r="C24" s="369"/>
      <c r="D24" s="369"/>
      <c r="E24" s="370"/>
      <c r="F24" s="158">
        <v>12079900</v>
      </c>
      <c r="G24" s="120" t="s">
        <v>347</v>
      </c>
      <c r="H24" s="138">
        <v>650.445</v>
      </c>
      <c r="I24" s="138">
        <v>185.524</v>
      </c>
      <c r="J24" s="141">
        <v>-0.7147737318297473</v>
      </c>
      <c r="K24" s="138">
        <v>1967.893</v>
      </c>
      <c r="L24" s="138">
        <v>547.8484199999999</v>
      </c>
      <c r="M24" s="141">
        <v>-0.7216066015784396</v>
      </c>
      <c r="N24" s="140">
        <v>0.13193202312764798</v>
      </c>
      <c r="O24" s="159">
        <v>0.7708269935907417</v>
      </c>
      <c r="P24" s="112"/>
      <c r="Q24" s="112"/>
      <c r="R24" s="112"/>
      <c r="S24" s="112"/>
      <c r="T24" s="112"/>
      <c r="U24" s="112"/>
      <c r="V24" s="112"/>
      <c r="W24" s="112"/>
      <c r="X24" s="112"/>
      <c r="Y24" s="112"/>
      <c r="Z24" s="112"/>
      <c r="AA24" s="112"/>
    </row>
    <row r="25" spans="2:27" s="137" customFormat="1" ht="15">
      <c r="B25" s="368" t="s">
        <v>353</v>
      </c>
      <c r="C25" s="369"/>
      <c r="D25" s="369"/>
      <c r="E25" s="370"/>
      <c r="F25" s="158">
        <v>23069000</v>
      </c>
      <c r="G25" s="120" t="s">
        <v>347</v>
      </c>
      <c r="H25" s="138">
        <v>49.48058</v>
      </c>
      <c r="I25" s="138">
        <v>99.016</v>
      </c>
      <c r="J25" s="141">
        <v>1.0011083136050547</v>
      </c>
      <c r="K25" s="138">
        <v>314.41119</v>
      </c>
      <c r="L25" s="138">
        <v>382.35688</v>
      </c>
      <c r="M25" s="141">
        <v>0.21610455403956844</v>
      </c>
      <c r="N25" s="140">
        <v>0.092078602207478</v>
      </c>
      <c r="O25" s="159">
        <v>0.7385947739222072</v>
      </c>
      <c r="P25" s="112"/>
      <c r="Q25" s="112"/>
      <c r="R25" s="112"/>
      <c r="S25" s="112"/>
      <c r="T25" s="112"/>
      <c r="U25" s="112"/>
      <c r="V25" s="112"/>
      <c r="W25" s="112"/>
      <c r="X25" s="112"/>
      <c r="Y25" s="112"/>
      <c r="Z25" s="112"/>
      <c r="AA25" s="112"/>
    </row>
    <row r="26" spans="2:27" s="137" customFormat="1" ht="15">
      <c r="B26" s="368" t="s">
        <v>354</v>
      </c>
      <c r="C26" s="369"/>
      <c r="D26" s="369"/>
      <c r="E26" s="370"/>
      <c r="F26" s="158">
        <v>12099165</v>
      </c>
      <c r="G26" s="120" t="s">
        <v>347</v>
      </c>
      <c r="H26" s="138">
        <v>0.293742</v>
      </c>
      <c r="I26" s="138">
        <v>0.19815</v>
      </c>
      <c r="J26" s="139">
        <v>-0.32542843719999187</v>
      </c>
      <c r="K26" s="138">
        <v>494.55928</v>
      </c>
      <c r="L26" s="138">
        <v>331.77539</v>
      </c>
      <c r="M26" s="139">
        <v>-0.3291493994410538</v>
      </c>
      <c r="N26" s="140">
        <v>0.0798976447292929</v>
      </c>
      <c r="O26" s="159">
        <v>0.0751845405238883</v>
      </c>
      <c r="P26" s="112"/>
      <c r="Q26" s="112"/>
      <c r="R26" s="112"/>
      <c r="S26" s="112"/>
      <c r="T26" s="112"/>
      <c r="U26" s="112"/>
      <c r="V26" s="112"/>
      <c r="W26" s="112"/>
      <c r="X26" s="112"/>
      <c r="Y26" s="112"/>
      <c r="Z26" s="112"/>
      <c r="AA26" s="112"/>
    </row>
    <row r="27" spans="2:27" s="137" customFormat="1" ht="15">
      <c r="B27" s="368" t="s">
        <v>355</v>
      </c>
      <c r="C27" s="369"/>
      <c r="D27" s="369"/>
      <c r="E27" s="370"/>
      <c r="F27" s="158">
        <v>12077090</v>
      </c>
      <c r="G27" s="120" t="s">
        <v>347</v>
      </c>
      <c r="H27" s="138">
        <v>0</v>
      </c>
      <c r="I27" s="138">
        <v>0.4092</v>
      </c>
      <c r="J27" s="139" t="s">
        <v>348</v>
      </c>
      <c r="K27" s="138">
        <v>0</v>
      </c>
      <c r="L27" s="138">
        <v>148.3758</v>
      </c>
      <c r="M27" s="139" t="s">
        <v>348</v>
      </c>
      <c r="N27" s="140">
        <v>0.035731634449513015</v>
      </c>
      <c r="O27" s="159">
        <v>1</v>
      </c>
      <c r="P27" s="112"/>
      <c r="Q27" s="112"/>
      <c r="R27" s="112"/>
      <c r="S27" s="112"/>
      <c r="T27" s="112"/>
      <c r="U27" s="112"/>
      <c r="V27" s="112"/>
      <c r="W27" s="112"/>
      <c r="X27" s="112"/>
      <c r="Y27" s="112"/>
      <c r="Z27" s="112"/>
      <c r="AA27" s="112"/>
    </row>
    <row r="28" spans="2:27" s="137" customFormat="1" ht="15">
      <c r="B28" s="368" t="s">
        <v>356</v>
      </c>
      <c r="C28" s="369"/>
      <c r="D28" s="369"/>
      <c r="E28" s="370"/>
      <c r="F28" s="158">
        <v>12059010</v>
      </c>
      <c r="G28" s="120" t="s">
        <v>347</v>
      </c>
      <c r="H28" s="138">
        <v>0.024612</v>
      </c>
      <c r="I28" s="138">
        <v>93.746</v>
      </c>
      <c r="J28" s="139">
        <v>3807.9549813099297</v>
      </c>
      <c r="K28" s="138">
        <v>11.0754</v>
      </c>
      <c r="L28" s="138">
        <v>143.4314</v>
      </c>
      <c r="M28" s="139">
        <v>11.950448742257615</v>
      </c>
      <c r="N28" s="140">
        <v>0.03454093156284166</v>
      </c>
      <c r="O28" s="159">
        <v>0.045646031367565114</v>
      </c>
      <c r="P28" s="112"/>
      <c r="Q28" s="112"/>
      <c r="R28" s="112"/>
      <c r="S28" s="112"/>
      <c r="T28" s="112"/>
      <c r="U28" s="112"/>
      <c r="V28" s="112"/>
      <c r="W28" s="112"/>
      <c r="X28" s="112"/>
      <c r="Y28" s="112"/>
      <c r="Z28" s="112"/>
      <c r="AA28" s="112"/>
    </row>
    <row r="29" spans="2:27" s="137" customFormat="1" ht="15">
      <c r="B29" s="368" t="s">
        <v>357</v>
      </c>
      <c r="C29" s="369"/>
      <c r="D29" s="369"/>
      <c r="E29" s="370"/>
      <c r="F29" s="158">
        <v>8104029</v>
      </c>
      <c r="G29" s="120" t="s">
        <v>347</v>
      </c>
      <c r="H29" s="138">
        <v>167.54576</v>
      </c>
      <c r="I29" s="138">
        <v>28.443</v>
      </c>
      <c r="J29" s="141">
        <v>-0.8302374228986755</v>
      </c>
      <c r="K29" s="138">
        <v>845.4270799999999</v>
      </c>
      <c r="L29" s="138">
        <v>114.04871</v>
      </c>
      <c r="M29" s="141">
        <v>-0.8650992939568484</v>
      </c>
      <c r="N29" s="140">
        <v>0.027465036853439168</v>
      </c>
      <c r="O29" s="159">
        <v>0.0003304287031077926</v>
      </c>
      <c r="P29" s="112"/>
      <c r="Q29" s="112"/>
      <c r="R29" s="112"/>
      <c r="S29" s="112"/>
      <c r="T29" s="112"/>
      <c r="U29" s="112"/>
      <c r="V29" s="112"/>
      <c r="W29" s="112"/>
      <c r="X29" s="112"/>
      <c r="Y29" s="112"/>
      <c r="Z29" s="112"/>
      <c r="AA29" s="112"/>
    </row>
    <row r="30" spans="2:27" s="137" customFormat="1" ht="15">
      <c r="B30" s="368" t="s">
        <v>358</v>
      </c>
      <c r="C30" s="369"/>
      <c r="D30" s="369"/>
      <c r="E30" s="370"/>
      <c r="F30" s="158">
        <v>15159090</v>
      </c>
      <c r="G30" s="120" t="s">
        <v>347</v>
      </c>
      <c r="H30" s="138">
        <v>11.847</v>
      </c>
      <c r="I30" s="138">
        <v>9.03</v>
      </c>
      <c r="J30" s="141">
        <v>-0.23778171689035202</v>
      </c>
      <c r="K30" s="138">
        <v>137.93281</v>
      </c>
      <c r="L30" s="138">
        <v>86.22876000000001</v>
      </c>
      <c r="M30" s="141">
        <v>-0.3748495372493317</v>
      </c>
      <c r="N30" s="140">
        <v>0.020765478813625875</v>
      </c>
      <c r="O30" s="159">
        <v>0.03861689256955608</v>
      </c>
      <c r="P30" s="112"/>
      <c r="Q30" s="112"/>
      <c r="R30" s="112"/>
      <c r="S30" s="112"/>
      <c r="T30" s="112"/>
      <c r="U30" s="112"/>
      <c r="V30" s="112"/>
      <c r="W30" s="112"/>
      <c r="X30" s="112"/>
      <c r="Y30" s="112"/>
      <c r="Z30" s="112"/>
      <c r="AA30" s="112"/>
    </row>
    <row r="31" spans="2:27" s="137" customFormat="1" ht="15">
      <c r="B31" s="368" t="s">
        <v>359</v>
      </c>
      <c r="C31" s="369"/>
      <c r="D31" s="369"/>
      <c r="E31" s="370"/>
      <c r="F31" s="158">
        <v>8105090</v>
      </c>
      <c r="G31" s="120" t="s">
        <v>347</v>
      </c>
      <c r="H31" s="138">
        <v>0</v>
      </c>
      <c r="I31" s="138">
        <v>54.608</v>
      </c>
      <c r="J31" s="141" t="s">
        <v>348</v>
      </c>
      <c r="K31" s="138">
        <v>0</v>
      </c>
      <c r="L31" s="138">
        <v>70.63092999999999</v>
      </c>
      <c r="M31" s="141" t="s">
        <v>348</v>
      </c>
      <c r="N31" s="140">
        <v>0.017009233120152626</v>
      </c>
      <c r="O31" s="159">
        <v>0.0007477851338786843</v>
      </c>
      <c r="P31" s="112"/>
      <c r="Q31" s="112"/>
      <c r="R31" s="112"/>
      <c r="S31" s="112"/>
      <c r="T31" s="112"/>
      <c r="U31" s="112"/>
      <c r="V31" s="112"/>
      <c r="W31" s="112"/>
      <c r="X31" s="112"/>
      <c r="Y31" s="112"/>
      <c r="Z31" s="112"/>
      <c r="AA31" s="112"/>
    </row>
    <row r="32" spans="2:27" s="137" customFormat="1" ht="15">
      <c r="B32" s="368" t="s">
        <v>360</v>
      </c>
      <c r="C32" s="369"/>
      <c r="D32" s="369"/>
      <c r="E32" s="370"/>
      <c r="F32" s="158">
        <v>14049090</v>
      </c>
      <c r="G32" s="120" t="s">
        <v>347</v>
      </c>
      <c r="H32" s="138">
        <v>0</v>
      </c>
      <c r="I32" s="138">
        <v>20</v>
      </c>
      <c r="J32" s="141" t="s">
        <v>348</v>
      </c>
      <c r="K32" s="138">
        <v>0</v>
      </c>
      <c r="L32" s="138">
        <v>62.824040000000004</v>
      </c>
      <c r="M32" s="141" t="s">
        <v>348</v>
      </c>
      <c r="N32" s="140">
        <v>0.015129189746047426</v>
      </c>
      <c r="O32" s="159">
        <v>0.013949594173626104</v>
      </c>
      <c r="P32" s="112"/>
      <c r="Q32" s="112"/>
      <c r="R32" s="112"/>
      <c r="S32" s="112"/>
      <c r="T32" s="112"/>
      <c r="U32" s="112"/>
      <c r="V32" s="112"/>
      <c r="W32" s="112"/>
      <c r="X32" s="112"/>
      <c r="Y32" s="112"/>
      <c r="Z32" s="112"/>
      <c r="AA32" s="112"/>
    </row>
    <row r="33" spans="2:27" s="137" customFormat="1" ht="15">
      <c r="B33" s="368" t="s">
        <v>361</v>
      </c>
      <c r="C33" s="369"/>
      <c r="D33" s="369"/>
      <c r="E33" s="370"/>
      <c r="F33" s="158">
        <v>8111010</v>
      </c>
      <c r="G33" s="120" t="s">
        <v>347</v>
      </c>
      <c r="H33" s="138">
        <v>0</v>
      </c>
      <c r="I33" s="138">
        <v>20.27577</v>
      </c>
      <c r="J33" s="141" t="s">
        <v>348</v>
      </c>
      <c r="K33" s="138">
        <v>0</v>
      </c>
      <c r="L33" s="138">
        <v>48.662</v>
      </c>
      <c r="M33" s="141" t="s">
        <v>348</v>
      </c>
      <c r="N33" s="140">
        <v>0.011718708816277333</v>
      </c>
      <c r="O33" s="159">
        <v>0.004864987625623744</v>
      </c>
      <c r="P33" s="112"/>
      <c r="Q33" s="112"/>
      <c r="R33" s="112"/>
      <c r="S33" s="112"/>
      <c r="T33" s="112"/>
      <c r="U33" s="112"/>
      <c r="V33" s="112"/>
      <c r="W33" s="112"/>
      <c r="X33" s="112"/>
      <c r="Y33" s="112"/>
      <c r="Z33" s="112"/>
      <c r="AA33" s="112"/>
    </row>
    <row r="34" spans="2:27" s="137" customFormat="1" ht="15">
      <c r="B34" s="368" t="s">
        <v>362</v>
      </c>
      <c r="C34" s="369"/>
      <c r="D34" s="369"/>
      <c r="E34" s="370"/>
      <c r="F34" s="158">
        <v>8083020</v>
      </c>
      <c r="G34" s="120" t="s">
        <v>347</v>
      </c>
      <c r="H34" s="138">
        <v>0</v>
      </c>
      <c r="I34" s="138">
        <v>28.16</v>
      </c>
      <c r="J34" s="141" t="s">
        <v>348</v>
      </c>
      <c r="K34" s="138">
        <v>0</v>
      </c>
      <c r="L34" s="138">
        <v>42.24</v>
      </c>
      <c r="M34" s="141" t="s">
        <v>348</v>
      </c>
      <c r="N34" s="140">
        <v>0.010172172545303412</v>
      </c>
      <c r="O34" s="159">
        <v>0.026044394075507068</v>
      </c>
      <c r="P34" s="112"/>
      <c r="Q34" s="112"/>
      <c r="R34" s="112"/>
      <c r="S34" s="112"/>
      <c r="T34" s="112"/>
      <c r="U34" s="112"/>
      <c r="V34" s="112"/>
      <c r="W34" s="112"/>
      <c r="X34" s="112"/>
      <c r="Y34" s="112"/>
      <c r="Z34" s="112"/>
      <c r="AA34" s="112"/>
    </row>
    <row r="35" spans="2:27" s="137" customFormat="1" ht="15">
      <c r="B35" s="368" t="s">
        <v>363</v>
      </c>
      <c r="C35" s="369"/>
      <c r="D35" s="369"/>
      <c r="E35" s="370"/>
      <c r="F35" s="158">
        <v>12060010</v>
      </c>
      <c r="G35" s="120" t="s">
        <v>347</v>
      </c>
      <c r="H35" s="138">
        <v>0.15512</v>
      </c>
      <c r="I35" s="138">
        <v>0.42134</v>
      </c>
      <c r="J35" s="139">
        <v>1.7162197008767406</v>
      </c>
      <c r="K35" s="138">
        <v>15.512</v>
      </c>
      <c r="L35" s="138">
        <v>42.134</v>
      </c>
      <c r="M35" s="139">
        <v>1.7162197008767406</v>
      </c>
      <c r="N35" s="140">
        <v>0.010146645786548624</v>
      </c>
      <c r="O35" s="159">
        <v>0.0034120257323912344</v>
      </c>
      <c r="P35" s="112"/>
      <c r="Q35" s="112"/>
      <c r="R35" s="112"/>
      <c r="S35" s="112"/>
      <c r="T35" s="112"/>
      <c r="U35" s="112"/>
      <c r="V35" s="112"/>
      <c r="W35" s="112"/>
      <c r="X35" s="112"/>
      <c r="Y35" s="112"/>
      <c r="Z35" s="112"/>
      <c r="AA35" s="112"/>
    </row>
    <row r="36" spans="1:27" s="137" customFormat="1" ht="15">
      <c r="A36" s="137">
        <v>2</v>
      </c>
      <c r="B36" s="368" t="s">
        <v>364</v>
      </c>
      <c r="C36" s="369"/>
      <c r="D36" s="369"/>
      <c r="E36" s="370"/>
      <c r="F36" s="158">
        <v>22042168</v>
      </c>
      <c r="G36" s="120" t="s">
        <v>349</v>
      </c>
      <c r="H36" s="138">
        <v>8.316</v>
      </c>
      <c r="I36" s="138">
        <v>7.848</v>
      </c>
      <c r="J36" s="139">
        <v>-0.05627705627705638</v>
      </c>
      <c r="K36" s="138">
        <v>20.401919999999997</v>
      </c>
      <c r="L36" s="138">
        <v>21.8472</v>
      </c>
      <c r="M36" s="139">
        <v>0.0708403914925656</v>
      </c>
      <c r="N36" s="140">
        <v>0.005261209470448691</v>
      </c>
      <c r="O36" s="159">
        <v>0.0001082670523760524</v>
      </c>
      <c r="P36" s="112"/>
      <c r="Q36" s="112"/>
      <c r="R36" s="112"/>
      <c r="S36" s="112"/>
      <c r="T36" s="112"/>
      <c r="U36" s="112"/>
      <c r="V36" s="112"/>
      <c r="W36" s="112"/>
      <c r="X36" s="112"/>
      <c r="Y36" s="112"/>
      <c r="Z36" s="112"/>
      <c r="AA36" s="112"/>
    </row>
    <row r="37" spans="1:27" s="137" customFormat="1" ht="15">
      <c r="A37" s="137">
        <v>3</v>
      </c>
      <c r="B37" s="368" t="s">
        <v>365</v>
      </c>
      <c r="C37" s="369"/>
      <c r="D37" s="369"/>
      <c r="E37" s="370"/>
      <c r="F37" s="158">
        <v>22042161</v>
      </c>
      <c r="G37" s="120" t="s">
        <v>349</v>
      </c>
      <c r="H37" s="138">
        <v>0</v>
      </c>
      <c r="I37" s="138">
        <v>6.84</v>
      </c>
      <c r="J37" s="139" t="s">
        <v>348</v>
      </c>
      <c r="K37" s="138">
        <v>0</v>
      </c>
      <c r="L37" s="138">
        <v>20.68</v>
      </c>
      <c r="M37" s="139" t="s">
        <v>348</v>
      </c>
      <c r="N37" s="140">
        <v>0.004980126141971461</v>
      </c>
      <c r="O37" s="150">
        <v>0.0001774275120442207</v>
      </c>
      <c r="P37" s="112"/>
      <c r="Q37" s="112"/>
      <c r="R37" s="112"/>
      <c r="S37" s="112"/>
      <c r="T37" s="112"/>
      <c r="U37" s="112"/>
      <c r="V37" s="112"/>
      <c r="W37" s="112"/>
      <c r="X37" s="112"/>
      <c r="Y37" s="112"/>
      <c r="Z37" s="112"/>
      <c r="AA37" s="112"/>
    </row>
    <row r="38" spans="2:27" s="137" customFormat="1" ht="15">
      <c r="B38" s="368" t="s">
        <v>366</v>
      </c>
      <c r="C38" s="369"/>
      <c r="D38" s="369"/>
      <c r="E38" s="370"/>
      <c r="F38" s="158">
        <v>12099162</v>
      </c>
      <c r="G38" s="120" t="s">
        <v>347</v>
      </c>
      <c r="H38" s="138">
        <v>0.36315499999999995</v>
      </c>
      <c r="I38" s="138">
        <v>0.03535</v>
      </c>
      <c r="J38" s="139">
        <v>-0.9026586443804987</v>
      </c>
      <c r="K38" s="138">
        <v>212.92866</v>
      </c>
      <c r="L38" s="138">
        <v>16.83157</v>
      </c>
      <c r="M38" s="139">
        <v>-0.9209520691108468</v>
      </c>
      <c r="N38" s="140">
        <v>0.004053353083531073</v>
      </c>
      <c r="O38" s="159">
        <v>0.306346310127141</v>
      </c>
      <c r="P38" s="112"/>
      <c r="Q38" s="112"/>
      <c r="R38" s="112"/>
      <c r="S38" s="112"/>
      <c r="T38" s="112"/>
      <c r="U38" s="112"/>
      <c r="V38" s="112"/>
      <c r="W38" s="112"/>
      <c r="X38" s="112"/>
      <c r="Y38" s="112"/>
      <c r="Z38" s="112"/>
      <c r="AA38" s="112"/>
    </row>
    <row r="39" spans="2:27" s="137" customFormat="1" ht="15">
      <c r="B39" s="368" t="s">
        <v>367</v>
      </c>
      <c r="C39" s="369"/>
      <c r="D39" s="369"/>
      <c r="E39" s="370"/>
      <c r="F39" s="158">
        <v>22042163</v>
      </c>
      <c r="G39" s="120" t="s">
        <v>349</v>
      </c>
      <c r="H39" s="138">
        <v>0</v>
      </c>
      <c r="I39" s="138">
        <v>2.25</v>
      </c>
      <c r="J39" s="139" t="s">
        <v>348</v>
      </c>
      <c r="K39" s="138">
        <v>0</v>
      </c>
      <c r="L39" s="138">
        <v>8.763</v>
      </c>
      <c r="M39" s="139" t="s">
        <v>348</v>
      </c>
      <c r="N39" s="140">
        <v>0.002110292329888584</v>
      </c>
      <c r="O39" s="159">
        <v>0.00022699116943296677</v>
      </c>
      <c r="P39" s="112"/>
      <c r="Q39" s="112"/>
      <c r="R39" s="112"/>
      <c r="S39" s="112"/>
      <c r="T39" s="112"/>
      <c r="U39" s="112"/>
      <c r="V39" s="112"/>
      <c r="W39" s="112"/>
      <c r="X39" s="112"/>
      <c r="Y39" s="112"/>
      <c r="Z39" s="112"/>
      <c r="AA39" s="112"/>
    </row>
    <row r="40" spans="2:27" s="137" customFormat="1" ht="15">
      <c r="B40" s="368" t="s">
        <v>368</v>
      </c>
      <c r="C40" s="369"/>
      <c r="D40" s="369"/>
      <c r="E40" s="370"/>
      <c r="F40" s="158">
        <v>12099142</v>
      </c>
      <c r="G40" s="120" t="s">
        <v>347</v>
      </c>
      <c r="H40" s="138">
        <v>0.00221</v>
      </c>
      <c r="I40" s="138">
        <v>0.09031</v>
      </c>
      <c r="J40" s="139">
        <v>39.86425339366515</v>
      </c>
      <c r="K40" s="138">
        <v>0.74638</v>
      </c>
      <c r="L40" s="138">
        <v>7.50249</v>
      </c>
      <c r="M40" s="139">
        <v>9.0518368659396</v>
      </c>
      <c r="N40" s="140">
        <v>0.001806738229152779</v>
      </c>
      <c r="O40" s="159">
        <v>0.0035872291698134154</v>
      </c>
      <c r="P40" s="112"/>
      <c r="Q40" s="112"/>
      <c r="R40" s="112"/>
      <c r="S40" s="112"/>
      <c r="T40" s="112"/>
      <c r="U40" s="112"/>
      <c r="V40" s="112"/>
      <c r="W40" s="112"/>
      <c r="X40" s="112"/>
      <c r="Y40" s="112"/>
      <c r="Z40" s="112"/>
      <c r="AA40" s="112"/>
    </row>
    <row r="41" spans="2:27" s="137" customFormat="1" ht="15">
      <c r="B41" s="368" t="s">
        <v>369</v>
      </c>
      <c r="C41" s="369"/>
      <c r="D41" s="369"/>
      <c r="E41" s="370"/>
      <c r="F41" s="158">
        <v>8134071</v>
      </c>
      <c r="G41" s="120" t="s">
        <v>347</v>
      </c>
      <c r="H41" s="138">
        <v>0</v>
      </c>
      <c r="I41" s="138">
        <v>0.135</v>
      </c>
      <c r="J41" s="139" t="s">
        <v>348</v>
      </c>
      <c r="K41" s="138">
        <v>0</v>
      </c>
      <c r="L41" s="138">
        <v>6.30511</v>
      </c>
      <c r="M41" s="139" t="s">
        <v>348</v>
      </c>
      <c r="N41" s="140">
        <v>0.0015183869989848007</v>
      </c>
      <c r="O41" s="150">
        <v>1</v>
      </c>
      <c r="P41" s="112"/>
      <c r="Q41" s="112"/>
      <c r="R41" s="112"/>
      <c r="S41" s="112"/>
      <c r="T41" s="112"/>
      <c r="U41" s="112"/>
      <c r="V41" s="112"/>
      <c r="W41" s="112"/>
      <c r="X41" s="112"/>
      <c r="Y41" s="112"/>
      <c r="Z41" s="112"/>
      <c r="AA41" s="112"/>
    </row>
    <row r="42" spans="2:27" s="137" customFormat="1" ht="15">
      <c r="B42" s="371" t="s">
        <v>6</v>
      </c>
      <c r="C42" s="371"/>
      <c r="D42" s="371"/>
      <c r="E42" s="371"/>
      <c r="F42" s="142"/>
      <c r="G42" s="143"/>
      <c r="H42" s="121"/>
      <c r="I42" s="121"/>
      <c r="J42" s="139"/>
      <c r="K42" s="138">
        <v>740.5875300000025</v>
      </c>
      <c r="L42" s="138">
        <v>29.357850000001235</v>
      </c>
      <c r="M42" s="139">
        <v>-0.9603587033122187</v>
      </c>
      <c r="N42" s="140">
        <v>0.007069912778388927</v>
      </c>
      <c r="O42" s="139"/>
      <c r="P42" s="112"/>
      <c r="Q42" s="112"/>
      <c r="R42" s="112"/>
      <c r="S42" s="112"/>
      <c r="T42" s="112"/>
      <c r="U42" s="112"/>
      <c r="V42" s="112"/>
      <c r="W42" s="112"/>
      <c r="X42" s="112"/>
      <c r="Y42" s="112"/>
      <c r="Z42" s="112"/>
      <c r="AA42" s="112"/>
    </row>
    <row r="43" spans="2:28" s="111" customFormat="1" ht="15">
      <c r="B43" s="372" t="s">
        <v>16</v>
      </c>
      <c r="C43" s="372"/>
      <c r="D43" s="372"/>
      <c r="E43" s="372"/>
      <c r="F43" s="144"/>
      <c r="G43" s="144"/>
      <c r="H43" s="144"/>
      <c r="I43" s="145"/>
      <c r="J43" s="145"/>
      <c r="K43" s="157">
        <v>4967.755170000001</v>
      </c>
      <c r="L43" s="157">
        <v>4152.50526</v>
      </c>
      <c r="M43" s="146">
        <v>-0.16410831091742412</v>
      </c>
      <c r="N43" s="147">
        <v>1.0000000000000002</v>
      </c>
      <c r="O43" s="148"/>
      <c r="P43" s="112"/>
      <c r="Q43" s="112"/>
      <c r="R43" s="112"/>
      <c r="S43" s="112"/>
      <c r="T43" s="112"/>
      <c r="U43" s="112"/>
      <c r="V43" s="112"/>
      <c r="W43" s="112"/>
      <c r="X43" s="112"/>
      <c r="Y43" s="112"/>
      <c r="Z43" s="112"/>
      <c r="AA43" s="112"/>
      <c r="AB43" s="112"/>
    </row>
    <row r="44" spans="2:13" ht="15">
      <c r="B44" s="149" t="s">
        <v>132</v>
      </c>
      <c r="I44" s="112"/>
      <c r="J44" s="112"/>
      <c r="L44" s="112"/>
      <c r="M44" s="112"/>
    </row>
    <row r="45" spans="2:15" ht="15">
      <c r="B45" s="373" t="s">
        <v>124</v>
      </c>
      <c r="C45" s="373"/>
      <c r="D45" s="373"/>
      <c r="E45" s="373"/>
      <c r="F45" s="373"/>
      <c r="G45" s="373"/>
      <c r="H45" s="373"/>
      <c r="I45" s="373"/>
      <c r="J45" s="373"/>
      <c r="K45" s="373"/>
      <c r="L45" s="373"/>
      <c r="M45" s="373"/>
      <c r="N45" s="373"/>
      <c r="O45" s="373"/>
    </row>
    <row r="46" spans="9:23" ht="12.75" customHeight="1" hidden="1">
      <c r="I46" s="113">
        <v>9.975</v>
      </c>
      <c r="J46" s="113">
        <v>6.633</v>
      </c>
      <c r="T46" s="113"/>
      <c r="U46" s="113"/>
      <c r="V46" s="113"/>
      <c r="W46" s="113"/>
    </row>
    <row r="47" spans="9:23" ht="12.75" customHeight="1" hidden="1">
      <c r="I47" s="113">
        <v>14.6</v>
      </c>
      <c r="J47" s="113">
        <v>11.586</v>
      </c>
      <c r="L47" s="113">
        <v>13885795.104380004</v>
      </c>
      <c r="M47" s="113">
        <v>13967325.44455</v>
      </c>
      <c r="T47" s="113"/>
      <c r="U47" s="113"/>
      <c r="V47" s="113"/>
      <c r="W47" s="113"/>
    </row>
    <row r="48" spans="9:22" ht="12.75" customHeight="1" hidden="1">
      <c r="I48" s="113">
        <v>0</v>
      </c>
      <c r="J48" s="113">
        <v>0</v>
      </c>
      <c r="T48" s="113"/>
      <c r="V48" s="113"/>
    </row>
    <row r="50" spans="21:23" ht="15">
      <c r="U50" s="113"/>
      <c r="W50" s="113"/>
    </row>
    <row r="51" spans="12:22" ht="12.75" customHeight="1" hidden="1">
      <c r="L51" s="113">
        <v>13885795.104380004</v>
      </c>
      <c r="M51" s="113">
        <v>13967325.44455</v>
      </c>
      <c r="T51" s="113"/>
      <c r="V51" s="113"/>
    </row>
    <row r="53" spans="21:23" ht="15">
      <c r="U53" s="113"/>
      <c r="W53" s="113"/>
    </row>
    <row r="54" spans="21:23" ht="15">
      <c r="U54" s="113"/>
      <c r="W54" s="113"/>
    </row>
    <row r="58" spans="21:23" ht="15">
      <c r="U58" s="113"/>
      <c r="W58" s="113"/>
    </row>
    <row r="61" spans="21:23" ht="15">
      <c r="U61" s="113"/>
      <c r="W61" s="113"/>
    </row>
    <row r="62" spans="21:23" ht="15">
      <c r="U62" s="113"/>
      <c r="W62" s="113"/>
    </row>
    <row r="63" spans="21:23" ht="15">
      <c r="U63" s="113"/>
      <c r="W63" s="113"/>
    </row>
    <row r="64" spans="21:23" ht="15">
      <c r="U64" s="113"/>
      <c r="W64" s="113"/>
    </row>
    <row r="65" ht="15">
      <c r="W65" s="113"/>
    </row>
    <row r="67" spans="21:23" ht="15">
      <c r="U67" s="113"/>
      <c r="W67" s="113"/>
    </row>
    <row r="68" spans="21:23" ht="15">
      <c r="U68" s="113"/>
      <c r="W68" s="113"/>
    </row>
    <row r="69" spans="21:23" ht="15">
      <c r="U69" s="113"/>
      <c r="W69" s="113"/>
    </row>
    <row r="70" spans="21:23" ht="15">
      <c r="U70" s="113"/>
      <c r="W70" s="113"/>
    </row>
    <row r="73" spans="21:23" ht="15">
      <c r="U73" s="113"/>
      <c r="W73" s="113"/>
    </row>
    <row r="74" spans="21:23" ht="15">
      <c r="U74" s="113"/>
      <c r="W74" s="113"/>
    </row>
    <row r="75" ht="15">
      <c r="W75" s="113"/>
    </row>
    <row r="77" spans="21:23" ht="15">
      <c r="U77" s="113"/>
      <c r="W77" s="113"/>
    </row>
    <row r="78" ht="15">
      <c r="W78" s="113"/>
    </row>
    <row r="79" spans="21:23" ht="15">
      <c r="U79" s="113"/>
      <c r="W79" s="113"/>
    </row>
    <row r="80" spans="21:23" ht="15">
      <c r="U80" s="113"/>
      <c r="W80" s="113"/>
    </row>
    <row r="81" spans="21:23" ht="15">
      <c r="U81" s="113"/>
      <c r="W81" s="113"/>
    </row>
    <row r="82" spans="21:23" ht="15">
      <c r="U82" s="113"/>
      <c r="W82" s="113"/>
    </row>
    <row r="83" spans="21:23" ht="15">
      <c r="U83" s="113"/>
      <c r="W83" s="113"/>
    </row>
    <row r="84" spans="21:23" ht="15">
      <c r="U84" s="113"/>
      <c r="W84" s="113"/>
    </row>
    <row r="85" ht="15">
      <c r="W85" s="113"/>
    </row>
    <row r="87" ht="15">
      <c r="W87" s="113"/>
    </row>
    <row r="89" spans="21:23" ht="15">
      <c r="U89" s="113"/>
      <c r="W89" s="113"/>
    </row>
  </sheetData>
  <sheetProtection/>
  <mergeCells count="36">
    <mergeCell ref="B40:E40"/>
    <mergeCell ref="B41:E41"/>
    <mergeCell ref="B42:E42"/>
    <mergeCell ref="B43:E43"/>
    <mergeCell ref="B45:O45"/>
    <mergeCell ref="B34:E34"/>
    <mergeCell ref="B35:E35"/>
    <mergeCell ref="B36:E36"/>
    <mergeCell ref="B37:E37"/>
    <mergeCell ref="B38:E38"/>
    <mergeCell ref="B39:E39"/>
    <mergeCell ref="B28:E28"/>
    <mergeCell ref="B29:E29"/>
    <mergeCell ref="B30:E30"/>
    <mergeCell ref="B31:E31"/>
    <mergeCell ref="B32:E32"/>
    <mergeCell ref="B33:E33"/>
    <mergeCell ref="B22:E22"/>
    <mergeCell ref="B23:E23"/>
    <mergeCell ref="B24:E24"/>
    <mergeCell ref="B25:E25"/>
    <mergeCell ref="B26:E26"/>
    <mergeCell ref="B27:E27"/>
    <mergeCell ref="B19:E21"/>
    <mergeCell ref="F19:F21"/>
    <mergeCell ref="G19:G21"/>
    <mergeCell ref="H19:J19"/>
    <mergeCell ref="K19:O19"/>
    <mergeCell ref="H20:I20"/>
    <mergeCell ref="K20:L20"/>
    <mergeCell ref="B3:O4"/>
    <mergeCell ref="B7:B8"/>
    <mergeCell ref="C7:C8"/>
    <mergeCell ref="D7:D8"/>
    <mergeCell ref="E7:F7"/>
    <mergeCell ref="B9:B14"/>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alignWithMargins="0">
    <oddHeader>&amp;R&amp;12Región de Arica y Parinacota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2020-07-27T16:33:25Z</cp:lastPrinted>
  <dcterms:created xsi:type="dcterms:W3CDTF">2013-06-10T19:00:49Z</dcterms:created>
  <dcterms:modified xsi:type="dcterms:W3CDTF">2020-07-27T16:35:28Z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