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95"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Censal" sheetId="6" r:id="rId6"/>
    <sheet name="Cultivos Información Anual" sheetId="7" r:id="rId7"/>
    <sheet name="Ganadería y Riego" sheetId="8" r:id="rId8"/>
    <sheet name="Exportaciones"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8" hidden="1">'[1]Página 7'!#REF!</definedName>
    <definedName name="_Sort" hidden="1">'[1]Página 7'!#REF!</definedName>
    <definedName name="_xlfn.IFERROR" hidden="1">#NAME?</definedName>
    <definedName name="_xlnm.Print_Area" localSheetId="3">'Antecedentes ambientales'!$A$1:$H$17</definedName>
    <definedName name="_xlnm.Print_Area" localSheetId="2">'Antecedentes sociales'!$A$1:$K$29</definedName>
    <definedName name="_xlnm.Print_Area" localSheetId="4">'Aspectos GyD - Perfil productor'!$A$1:$H$39</definedName>
    <definedName name="_xlnm.Print_Area" localSheetId="10">'Autoridades'!$A$1:$F$23</definedName>
    <definedName name="_xlnm.Print_Area" localSheetId="6">'Cultivos Información Anual'!$A$1:$F$55</definedName>
    <definedName name="_xlnm.Print_Area" localSheetId="5">'Cultivos Información Censal'!$A$1:$F$109</definedName>
    <definedName name="_xlnm.Print_Area" localSheetId="9">'División Político-Adminisrativa'!$A$1:$E$32</definedName>
    <definedName name="_xlnm.Print_Area" localSheetId="1">'Economía regional'!$A$1:$J$125</definedName>
    <definedName name="_xlnm.Print_Area" localSheetId="8">'Exportaciones'!$B$1:$O$47</definedName>
    <definedName name="_xlnm.Print_Area" localSheetId="7">'Ganadería y Riego'!$A$1:$H$50</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8">OFFSET(#REF!,0,0,COUNTA(#REF!),COUNTA(#REF!))</definedName>
    <definedName name="rangotd">OFFSET(#REF!,0,0,COUNTA(#REF!),COUNTA(#REF!))</definedName>
    <definedName name="sin_transacciones" localSheetId="8">#REF!</definedName>
    <definedName name="sin_transacciones">#REF!</definedName>
  </definedNames>
  <calcPr fullCalcOnLoad="1"/>
</workbook>
</file>

<file path=xl/sharedStrings.xml><?xml version="1.0" encoding="utf-8"?>
<sst xmlns="http://schemas.openxmlformats.org/spreadsheetml/2006/main" count="624" uniqueCount="392">
  <si>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</si>
  <si>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</si>
  <si>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</si>
  <si>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</si>
  <si>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</si>
  <si>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</si>
  <si>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</si>
  <si>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</si>
  <si>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</si>
  <si>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</si>
  <si>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</si>
  <si>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</si>
  <si>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</si>
  <si>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</si>
  <si>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</si>
  <si>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</si>
  <si>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</si>
  <si>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</si>
  <si>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</si>
  <si>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</si>
  <si>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</si>
  <si>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</si>
  <si>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</si>
  <si>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</si>
  <si>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</si>
  <si>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</si>
  <si>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</si>
  <si>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</si>
  <si>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</si>
  <si>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</si>
  <si>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</si>
  <si>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</si>
  <si>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</si>
  <si>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</si>
  <si>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</si>
  <si>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</si>
  <si>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</si>
  <si>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</si>
  <si>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</si>
  <si>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</si>
  <si>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</si>
  <si>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</si>
  <si>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</si>
  <si>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</si>
  <si>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</si>
  <si>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</si>
  <si>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</si>
  <si>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</si>
  <si>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</si>
  <si>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</si>
  <si>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</si>
  <si>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</si>
  <si>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</si>
  <si>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</si>
  <si>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</si>
  <si>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</si>
  <si>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</si>
  <si>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</si>
  <si>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</si>
  <si>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</si>
  <si>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</si>
  <si>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</si>
  <si>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M</t>
  </si>
  <si>
    <t>Superficie regional hortícola por especie</t>
  </si>
  <si>
    <t>País(ha)</t>
  </si>
  <si>
    <t>Superficie regional frutícola por especie</t>
  </si>
  <si>
    <t>Región/País</t>
  </si>
  <si>
    <t>DIVISIÓN POLÍTICO-ADMINISTRATIVA</t>
  </si>
  <si>
    <t>Comunas</t>
  </si>
  <si>
    <t>Cultivo/Región</t>
  </si>
  <si>
    <t>Especie/Región</t>
  </si>
  <si>
    <t>Naranjo</t>
  </si>
  <si>
    <t>Limonero</t>
  </si>
  <si>
    <t>Olivo</t>
  </si>
  <si>
    <t>País</t>
  </si>
  <si>
    <t>PC</t>
  </si>
  <si>
    <t>Cereales</t>
  </si>
  <si>
    <t>Uva de mesa</t>
  </si>
  <si>
    <t>Palto</t>
  </si>
  <si>
    <t>Tomate consumo fresco</t>
  </si>
  <si>
    <t>Haba</t>
  </si>
  <si>
    <t>Alcachofa</t>
  </si>
  <si>
    <t>Poroto verde</t>
  </si>
  <si>
    <t>Información anual</t>
  </si>
  <si>
    <t>Lechuga</t>
  </si>
  <si>
    <t>Variedades</t>
  </si>
  <si>
    <t>Variedades tintas</t>
  </si>
  <si>
    <t>Variedades blancas</t>
  </si>
  <si>
    <t>PPD</t>
  </si>
  <si>
    <t>IND</t>
  </si>
  <si>
    <t>Syrah - Sirah, Shiraz</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</si>
  <si>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</si>
  <si>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</si>
  <si>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</si>
  <si>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</si>
  <si>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</si>
  <si>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</si>
  <si>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</si>
  <si>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</si>
  <si>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</si>
  <si>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</si>
  <si>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</si>
  <si>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</si>
  <si>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</si>
  <si>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</si>
  <si>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</si>
  <si>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</si>
  <si>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</si>
  <si>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</si>
  <si>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</si>
  <si>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</si>
  <si>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</si>
  <si>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</si>
  <si>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</si>
  <si>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de Atacama</t>
  </si>
  <si>
    <t>Región de Atacama</t>
  </si>
  <si>
    <t>Huertos caseros</t>
  </si>
  <si>
    <t>Arveja verde</t>
  </si>
  <si>
    <r>
      <t xml:space="preserve">Viñas y parronales viníferos: </t>
    </r>
    <r>
      <rPr>
        <sz val="12"/>
        <color indexed="8"/>
        <rFont val="Calibri"/>
        <family val="2"/>
      </rPr>
      <t>el 96% de las 723 hectáreas destinadas a viñas son del tipo pisquero en tierras de riego. A su vez, el 76% de la superficie de viñas pisqueras se localizan en las comunas de Alto del Carmen (provincia de Huasco) y Copiapó (provincia de Copiapó).</t>
    </r>
  </si>
  <si>
    <r>
      <rPr>
        <b/>
        <sz val="12"/>
        <color indexed="8"/>
        <rFont val="Calibri"/>
        <family val="2"/>
      </rPr>
      <t>Plantas forrajeras:</t>
    </r>
    <r>
      <rPr>
        <sz val="12"/>
        <color indexed="8"/>
        <rFont val="Calibri"/>
        <family val="2"/>
      </rPr>
      <t xml:space="preserve"> El 11,5% de la superficie de cultivo de la región está ocupada con plantas forrajeras, en especial alfalfa. El cultivo de este grupo está asociado a que en la región habita el 5,5% de la población ganadera caprina del país. El 70% de la superficie destinada a plantas forrajeras se localiza en la comuna de Vallenar, en la provincia de Huasco.</t>
    </r>
  </si>
  <si>
    <t>Granado</t>
  </si>
  <si>
    <t>Jojoba</t>
  </si>
  <si>
    <t>Mandarino</t>
  </si>
  <si>
    <t>Tuna</t>
  </si>
  <si>
    <t>Poroto Verde</t>
  </si>
  <si>
    <t>Sandía</t>
  </si>
  <si>
    <t>Zapallo Italiano</t>
  </si>
  <si>
    <t>Ají</t>
  </si>
  <si>
    <t>Asnales</t>
  </si>
  <si>
    <t>Camélidos</t>
  </si>
  <si>
    <t>Ciervos</t>
  </si>
  <si>
    <t>Vallenar</t>
  </si>
  <si>
    <t>Huasco</t>
  </si>
  <si>
    <t>Freirina</t>
  </si>
  <si>
    <t>Alto del Carmen</t>
  </si>
  <si>
    <t>Provincia: Copiapó</t>
  </si>
  <si>
    <t>Copiapó</t>
  </si>
  <si>
    <t>Caldera</t>
  </si>
  <si>
    <t>Tierra Amarilla</t>
  </si>
  <si>
    <t>Provincia: Chañaral</t>
  </si>
  <si>
    <t>Chañaral</t>
  </si>
  <si>
    <t>Diego de Almagro</t>
  </si>
  <si>
    <t>Daniella Cicardini Milla</t>
  </si>
  <si>
    <t>Yasna Provoste Campillay</t>
  </si>
  <si>
    <t>DC</t>
  </si>
  <si>
    <t>Isaías Zavala Torres</t>
  </si>
  <si>
    <t>Cristián Tapia Ramos</t>
  </si>
  <si>
    <t>MAS</t>
  </si>
  <si>
    <t>Carmen Bou Bou</t>
  </si>
  <si>
    <t>Cesar Orellana Orellana</t>
  </si>
  <si>
    <t>Rodrigo Loyola Morenilla</t>
  </si>
  <si>
    <t>8</t>
  </si>
  <si>
    <t>Fuente: elaborado por Odepa a partir de información del catastro frutícola para la Región de Atacama; Odepa - Ciren.</t>
  </si>
  <si>
    <t>Atacama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</si>
  <si>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</si>
  <si>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</si>
  <si>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</si>
  <si>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</si>
  <si>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</si>
  <si>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</si>
  <si>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</si>
  <si>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</si>
  <si>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</si>
  <si>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</si>
  <si>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</si>
  <si>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</si>
  <si>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</si>
  <si>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</si>
  <si>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</si>
  <si>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</si>
  <si>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</si>
  <si>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</si>
  <si>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</si>
  <si>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</si>
  <si>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</si>
  <si>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</si>
  <si>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</si>
  <si>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</si>
  <si>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</si>
  <si>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</si>
  <si>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</si>
  <si>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</si>
  <si>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</si>
  <si>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Rubro</t>
  </si>
  <si>
    <t>Superficie regional por rubro silvoagropecuario</t>
  </si>
  <si>
    <r>
      <rPr>
        <b/>
        <sz val="12"/>
        <color indexed="8"/>
        <rFont val="Calibri"/>
        <family val="2"/>
      </rPr>
      <t>Frutales:</t>
    </r>
    <r>
      <rPr>
        <sz val="12"/>
        <color indexed="8"/>
        <rFont val="Calibri"/>
        <family val="2"/>
      </rPr>
      <t xml:space="preserve"> alrededor del 68% de la superficie regional dedicada al sector silvoagropecuario está ocupada con frutales. Las plantaciones de especies frutales más significativas son uva de mesa y olivo. En relación a la uva de mesa, esta se cultiva mayoritariamente en la zona alta de los valles, básicamente en las comunas de Tierra Amarilla y Copiapó (provincia de Copiapó) y Alto del Carmen (provincia de Huasco). Por su parte, el olivo se localiza especialmente en las comunas de Copiapó y Caldera (provincia de Copiapó) y en las de Huasco y Freirina (provincia de Huasco). La tabla de superficie regional frutal por especie muestra el detalle.</t>
    </r>
  </si>
  <si>
    <r>
      <rPr>
        <b/>
        <sz val="12"/>
        <rFont val="Calibri"/>
        <family val="2"/>
      </rPr>
      <t>Hortalizas:</t>
    </r>
    <r>
      <rPr>
        <sz val="12"/>
        <rFont val="Calibri"/>
        <family val="2"/>
      </rPr>
      <t xml:space="preserve"> la región de Atacama destina 1.652 hectáreas al cultivo de hortalizas, que representan el 8,4% de la superficie de cultivo regional. El 88% de la superficie hortícola regional se localiza en las comunas de Vallenar (provincia de Huasco) y Copiapó (provincia de Copiapó).En la tabla de superficie regional hortícola se detallan las principales especies hortícolas de la región según la magnitud de su superficie. </t>
    </r>
  </si>
  <si>
    <t>La Región de Atacama abarca el 0,4% de la superficie nacional dedicada al sector silvoagropecuario (19.734,7 hectáreas), según el Censo Agropecuario y Forestal de 2007, correspondiendo sus usos principales a frutales, con 67,4% de dicho total; plantas forrajeras, con 11,5%, y hortalizas, con 8,4%. Estos tres usos concentran el 87,4% de los suelos con dedicación agrícola de la región. En relación al país, el único grupo que destaca es el de frutales, cuya superficie alcanza el 4,3% del total nacional en dicho grupo.</t>
  </si>
  <si>
    <t>Como se puede observar, la región tiene relativa importancia en la masa de ganado caprino y en la de conejos respecto del total del país. Sin embargo, la que tiene mayor incidencia a nivel nacional son los asnales, con cerca del 22% del total nacional. Las existencias de ganado de la Región de Atacama, según la información que consta en el Censo 2007, se muestran a continuación:</t>
  </si>
  <si>
    <t>Si bien en la región de la Atacama predomina la existencia de explotaciones con un tamaño inferior a 20 ha, que concentran el 80,6% del total de las explotaciones, esto equivale únicamente al 0,18% del total de la superficie explotada. Caso contrario ocurre con explotaciones de más de 100 ha, donde el número de ellas representa el 12,1% del total de estas, pero inversamente explica el 99,59% de la superficie explotada. Por su parte, explotaciones que cuentan con 20 a 50 ha representan el 5,3% del total de estas y el 0,12% de la superficie. Finalmente, las explotaciones con 50 a 100 ha son las de menor incidencia relativa en relación a los otros, ya que explica el 2,0% del total de estas y el 0,11% de la superficie.</t>
  </si>
  <si>
    <t>Liliana Yáñez Barrios</t>
  </si>
  <si>
    <t>Arveja Verde</t>
  </si>
  <si>
    <t>Vid de mesa</t>
  </si>
  <si>
    <t xml:space="preserve">AUTORIDADES   </t>
  </si>
  <si>
    <t>Existencia de ganado caprino en explotaciones de 20 cabezas y más, según regiones seleccionadas</t>
  </si>
  <si>
    <t>Existencias de ganado caprino (número de cabezas)</t>
  </si>
  <si>
    <t>Particpación regional</t>
  </si>
  <si>
    <t>Fuente:  elaborado por Odepa con información del INE.</t>
  </si>
  <si>
    <t>Tendido</t>
  </si>
  <si>
    <t>Surco</t>
  </si>
  <si>
    <t>Aspersión tradicional</t>
  </si>
  <si>
    <t>Carrete o pivote</t>
  </si>
  <si>
    <t>Goteo o cinta</t>
  </si>
  <si>
    <t>Marcos López Riva</t>
  </si>
  <si>
    <t xml:space="preserve">Brunilda González </t>
  </si>
  <si>
    <t xml:space="preserve">Raúl Salas </t>
  </si>
  <si>
    <t>Sauvignon Blanc</t>
  </si>
  <si>
    <t>Urbano</t>
  </si>
  <si>
    <t>Mario Morales Carrasco</t>
  </si>
  <si>
    <t>VII Censo Agropecuario y Forestal 2007, Encuestas de Caprinos 2010, 2013, 2015 y 2017</t>
  </si>
  <si>
    <t>Provincia: Huasco</t>
  </si>
  <si>
    <t>Fuente: elaborado por Odepa a partir de información de la Subsecretaría de Desarrollo Regional y Administrativo (SUBDERE).</t>
  </si>
  <si>
    <t xml:space="preserve">La región de Atacama (III), cuya capital es Copiapó, está ubicada al sur de la región de Antofagasta y al norte de la región de Coquimbo. Presenta una superficie de 75.176,2 kilómetros cuadrados, que equivalen al 9,9% del territorio nacional. Cifras del Censo 2017, indican que la población alcanza los 286.168 habitantes (144.420 hombres y 141.748 mujeres). Sus características naturales permiten definirla dentro del territorio nacional como una región transicional, ya que, si bien predomina el clima desértico, se logran registrar precipitaciones de régimen invernal. Por tanto, su clima y condiciones hidrográficas permiten que la vegetación sea más abundante que las dos primeras regiones.
</t>
  </si>
  <si>
    <t xml:space="preserve">Mujeres/Hombres (%) </t>
  </si>
  <si>
    <t>H</t>
  </si>
  <si>
    <t>Fuente: Elaborado por Odepa con información del INE.</t>
  </si>
  <si>
    <t>Rafael Prohens Espinosa</t>
  </si>
  <si>
    <t>Sofía Cid</t>
  </si>
  <si>
    <t>Jaime Mulet</t>
  </si>
  <si>
    <t>FRVS</t>
  </si>
  <si>
    <t>Nicolás Noman</t>
  </si>
  <si>
    <t>UDI</t>
  </si>
  <si>
    <t>Juan Santana</t>
  </si>
  <si>
    <t>Ignacio Urcullú Clement-Lund</t>
  </si>
  <si>
    <t>Manuel Alejandro Corrales González</t>
  </si>
  <si>
    <t>Patricio Urquieta García</t>
  </si>
  <si>
    <t>Actividad</t>
  </si>
  <si>
    <t>Fuente: Elaborado por Odepa con información del Banco Central de Chile.</t>
  </si>
  <si>
    <t>Superficie regional hortícola por especie (ha)</t>
  </si>
  <si>
    <t>Arica y Parinacota</t>
  </si>
  <si>
    <t>Tarapacá</t>
  </si>
  <si>
    <t>Antofagasta</t>
  </si>
  <si>
    <t>Valparaíso</t>
  </si>
  <si>
    <t>La Araucanía</t>
  </si>
  <si>
    <t>Los Ríos</t>
  </si>
  <si>
    <t>Los Lagos</t>
  </si>
  <si>
    <t>Aysén</t>
  </si>
  <si>
    <t>Magallanes</t>
  </si>
  <si>
    <t>Nogal</t>
  </si>
  <si>
    <t>Región /País</t>
  </si>
  <si>
    <t>Superficie regional frutal por especie (ha)</t>
  </si>
  <si>
    <t xml:space="preserve">Región 2018 </t>
  </si>
  <si>
    <t>Directora y Representante Legal</t>
  </si>
  <si>
    <t>María Emilia Undurraga Marimón</t>
  </si>
  <si>
    <t xml:space="preserve">ANTECEDENTES SOCIALES REGIONALES </t>
  </si>
  <si>
    <t>Coquimbo</t>
  </si>
  <si>
    <t>O'Higgins</t>
  </si>
  <si>
    <t>Ñuble</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</si>
  <si>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</si>
  <si>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</si>
  <si>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</si>
  <si>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</si>
  <si>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7</t>
  </si>
  <si>
    <t>Total país ocupados</t>
  </si>
  <si>
    <t>Participación de la agricultura (A)/(B)</t>
  </si>
  <si>
    <t>Hombre</t>
  </si>
  <si>
    <t>Mujer</t>
  </si>
  <si>
    <t>Total (A)</t>
  </si>
  <si>
    <t>Total (B)</t>
  </si>
  <si>
    <t>Otras Actividades *</t>
  </si>
  <si>
    <t>*Otras actividades :pesca, industria de productos alimenticios, bebidad y tabacos, industria de la madera y muebles</t>
  </si>
  <si>
    <t>Ocupados agricultura, ganadería, silvicultura y pesca</t>
  </si>
  <si>
    <t>Las series encadenadas no son aditivas, por lo que los agregados difieren de la suma de sus componentes.</t>
  </si>
  <si>
    <t>Melón</t>
  </si>
  <si>
    <t>Superficie regional vitivinícola por variedad (ha)</t>
  </si>
  <si>
    <t>Otras</t>
  </si>
  <si>
    <t xml:space="preserve">Total </t>
  </si>
  <si>
    <t>Pais - Mission, Criolla</t>
  </si>
  <si>
    <t>Nelly Resesa Galeb Bou</t>
  </si>
  <si>
    <t>Patricio Araya Vargas</t>
  </si>
  <si>
    <t>PIB Regional 2013</t>
  </si>
  <si>
    <t>Participación regional 2013</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</si>
  <si>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</si>
  <si>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</si>
  <si>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</si>
  <si>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</si>
  <si>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</si>
  <si>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</si>
  <si>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</si>
  <si>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</si>
  <si>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</si>
  <si>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</si>
  <si>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Biobío</t>
  </si>
  <si>
    <t>Subtotal regionalizado</t>
  </si>
  <si>
    <t>Otros no regionalizables</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</si>
  <si>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</si>
  <si>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</si>
  <si>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</si>
  <si>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</si>
  <si>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</si>
  <si>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</si>
  <si>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</si>
  <si>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</si>
  <si>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</si>
  <si>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sistema de riego (ha)</t>
  </si>
  <si>
    <t>Superficie frutícola bajo riego por provincia y sistema de riego (ha)</t>
  </si>
  <si>
    <t>Fuente: elaborado por Odepa a partir de información del catastro frutícola 2018; Odepa - Ciren.</t>
  </si>
  <si>
    <t xml:space="preserve">Curva de nivel </t>
  </si>
  <si>
    <t xml:space="preserve">Goteo </t>
  </si>
  <si>
    <t>Microaspersión</t>
  </si>
  <si>
    <t xml:space="preserve">Surco </t>
  </si>
  <si>
    <t xml:space="preserve">Tazas </t>
  </si>
  <si>
    <t xml:space="preserve">Tendido </t>
  </si>
  <si>
    <t>Total general</t>
  </si>
  <si>
    <t xml:space="preserve">ANTECEDENTES AMBIENTALES REGIONALES </t>
  </si>
  <si>
    <t>EMISIONES REGIONALES DE GASES DE EFECTO INVERNADERO (GEI)</t>
  </si>
  <si>
    <t>Fuente: Sistema Nacional de Inventario de Gases de Efecto Invernadero, 2018</t>
  </si>
  <si>
    <t>Sector Silvoagropecuario</t>
  </si>
  <si>
    <r>
      <t>Agricultura         49,4 KtCO</t>
    </r>
    <r>
      <rPr>
        <vertAlign val="subscript"/>
        <sz val="11"/>
        <color indexed="8"/>
        <rFont val="Calibri"/>
        <family val="2"/>
      </rPr>
      <t>2</t>
    </r>
    <r>
      <rPr>
        <sz val="11"/>
        <color indexed="8"/>
        <rFont val="Calibri"/>
        <family val="2"/>
      </rPr>
      <t>eq</t>
    </r>
  </si>
  <si>
    <r>
      <t>UTCUTS              -32,4 kTCO</t>
    </r>
    <r>
      <rPr>
        <vertAlign val="subscript"/>
        <sz val="11"/>
        <color indexed="8"/>
        <rFont val="Calibri"/>
        <family val="2"/>
      </rPr>
      <t>2</t>
    </r>
    <r>
      <rPr>
        <sz val="11"/>
        <color indexed="8"/>
        <rFont val="Calibri"/>
        <family val="2"/>
      </rPr>
      <t>eq   </t>
    </r>
  </si>
  <si>
    <r>
      <t>Balance sector silvoagropecuario: 17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</si>
  <si>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</si>
  <si>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</si>
  <si>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6.862,4 kTCO</t>
    </r>
    <r>
      <rPr>
        <vertAlign val="subscript"/>
        <sz val="11"/>
        <color indexed="8"/>
        <rFont val="Calibri"/>
        <family val="2"/>
      </rPr>
      <t>2</t>
    </r>
    <r>
      <rPr>
        <sz val="11"/>
        <color indexed="8"/>
        <rFont val="Calibri"/>
        <family val="2"/>
      </rPr>
      <t>eq, en el cual la participación de agricultura en emisiones regionales: 1%</t>
    </r>
  </si>
  <si>
    <t> * Balance de emisiones totales de todos los sectores de la región (emisiones 6.862,4 kTCO2eq - absorciones-32,4 kTCO2eq)</t>
  </si>
  <si>
    <r>
      <t>Total balance* en región 6.830,0 kTCO</t>
    </r>
    <r>
      <rPr>
        <b/>
        <vertAlign val="subscript"/>
        <sz val="11"/>
        <color indexed="8"/>
        <rFont val="Calibri"/>
        <family val="2"/>
      </rPr>
      <t>2</t>
    </r>
    <r>
      <rPr>
        <b/>
        <sz val="11"/>
        <color indexed="8"/>
        <rFont val="Calibri"/>
        <family val="2"/>
      </rPr>
      <t>eq </t>
    </r>
  </si>
  <si>
    <t>Antecedentes Ambientales Regionales</t>
  </si>
  <si>
    <t>9</t>
  </si>
  <si>
    <t>10</t>
  </si>
  <si>
    <t>11-12</t>
  </si>
  <si>
    <t>13</t>
  </si>
  <si>
    <t>14</t>
  </si>
  <si>
    <t xml:space="preserve">Fuente: INE, Series Trimestrales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</si>
  <si>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</si>
  <si>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</si>
  <si>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</si>
  <si>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</si>
  <si>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</si>
  <si>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</si>
  <si>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</si>
  <si>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</si>
  <si>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 xml:space="preserve">N° Ocupados por categoría </t>
  </si>
  <si>
    <t>Fuente: elaborado por Odepa con información del INE, encuesta de superficie hortícola 2019.</t>
  </si>
  <si>
    <t>2018</t>
  </si>
  <si>
    <t>Tasa de variación 2018/2017 (%)</t>
  </si>
  <si>
    <t>Tasa de variación (%) PIB SAP 2018/2017</t>
  </si>
  <si>
    <t>IVA y derechos de importación</t>
  </si>
  <si>
    <t>PIB Regional 2018</t>
  </si>
  <si>
    <t>Variación 2018/2017</t>
  </si>
  <si>
    <t>Personal no remunerado</t>
  </si>
  <si>
    <t>Pinot Noir - Pinot Negro</t>
  </si>
  <si>
    <t>Chasselas</t>
  </si>
  <si>
    <t>Moscatel De Alejandría - Blanca Italia</t>
  </si>
  <si>
    <t>Fuente: Elaborado por Odepa con información del SAG, catastro vitícola nacional 2018</t>
  </si>
  <si>
    <t>Actualización julio de 2020</t>
  </si>
  <si>
    <t>Empleo regional trimestre movil Mar - May 2020</t>
  </si>
  <si>
    <t>Mes de febrero 2020</t>
  </si>
  <si>
    <t xml:space="preserve">Coquimbo </t>
  </si>
  <si>
    <t>O´Higgins</t>
  </si>
  <si>
    <t>Total Regiones por actividad</t>
  </si>
  <si>
    <t>Fuente: Superintendencia de Bancos e Instituciones Financieras Chile, información financiera, productos.</t>
  </si>
  <si>
    <t>ene-jun</t>
  </si>
  <si>
    <t>Fruta fresca</t>
  </si>
  <si>
    <t>Frutas procesadas</t>
  </si>
  <si>
    <t>Semillas siembra</t>
  </si>
  <si>
    <t>Vinos y alcoholes</t>
  </si>
  <si>
    <t>19/20</t>
  </si>
  <si>
    <t>Kilo neto</t>
  </si>
  <si>
    <t/>
  </si>
  <si>
    <t>Uva fresca, las demás variedades (desde 2012)</t>
  </si>
  <si>
    <t>Las demás uvas fresca, variedad Red Globe (desde 2012)</t>
  </si>
  <si>
    <t>Las demás uvas frescas, variedad Thompson Seedless (Sultanina) (desde 2012)</t>
  </si>
  <si>
    <t>Las demás uvas frescas, variedad Sugraone (desde 2012)</t>
  </si>
  <si>
    <t>Las demás uvas frescas, variedad Flame Seedless (desde 2012)</t>
  </si>
  <si>
    <t>Las demás uvas frescas, variedad Black Seedless (desde 2012)</t>
  </si>
  <si>
    <t>Las demás frutas u otros frutos, frescos (desde 2012)</t>
  </si>
  <si>
    <t>Las demás uvas frescas, variedad Crimson Seedless (desde 2012)</t>
  </si>
  <si>
    <t>Aceitunas, preparadas o conservadas, sin congelar</t>
  </si>
  <si>
    <t>Clementinas, frescas o secas (desde 2017)</t>
  </si>
  <si>
    <t>Las demás manzanas frescas, variedad Royal Gala (desde 2012)</t>
  </si>
  <si>
    <t>Las demás ciruelas frescas (desde 2012)</t>
  </si>
  <si>
    <t>Las demás manzanas frescas, variedad Granny Smith (desde 2012)</t>
  </si>
  <si>
    <t>Melocotones (duraznos), frescos</t>
  </si>
  <si>
    <t>Semilla de bunching (Allium fistulosum)  para siembra (desde 2012)</t>
  </si>
  <si>
    <t>Las demás manzanas frescas, variedad Braeburn (desde 2012)</t>
  </si>
  <si>
    <t>Las demás cerezas dulces frescas (desde 2012)</t>
  </si>
  <si>
    <t>Nectarines frescos</t>
  </si>
  <si>
    <t>Peras variedad  Packham's Triumph, frescas (desde 2012)</t>
  </si>
  <si>
    <t>Semillas de brocoli (Brassica oleracea var. italica ) para siembra (desde 2012)</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</si>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</sst>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0.000"/>
    <numFmt numFmtId="187" formatCode="_-* #,##0.0_-;\-* #,##0.0_-;_-* &quot;-&quot;?_-;_-@_-"/>
    <numFmt numFmtId="188" formatCode="0.000%"/>
    <numFmt numFmtId="189" formatCode="_-* #,##0_-;\-* #,##0_-;_-* &quot;-&quot;??_-;_-@_-"/>
    <numFmt numFmtId="190" formatCode="[$-10409]#,##0;\-#,##0"/>
    <numFmt numFmtId="191" formatCode="_-* #,##0.0\ _€_-;\-* #,##0.0\ _€_-;_-* &quot;-&quot;?\ _€_-;_-@_-"/>
    <numFmt numFmtId="192" formatCode="_-* #,##0\ _€_-;\-* #,##0\ _€_-;_-* &quot;-&quot;??\ _€_-;_-@_-"/>
    <numFmt numFmtId="193" formatCode="_ * #,##0.00_ ;_ * \-#,##0.00_ ;_ * &quot;-&quot;_ ;_ @_ "/>
    <numFmt numFmtId="194" formatCode="_-* #,##0.0\ _€_-;\-* #,##0.0\ _€_-;_-* &quot;-&quot;??\ _€_-;_-@_-"/>
    <numFmt numFmtId="195" formatCode="[$-340A]dddd\,\ d\ &quot;de&quot;\ mmmm\ &quot;de&quot;\ yyyy"/>
    <numFmt numFmtId="196" formatCode="0.0000000"/>
    <numFmt numFmtId="197" formatCode="0.000000"/>
    <numFmt numFmtId="198" formatCode="0.00000"/>
    <numFmt numFmtId="199" formatCode="0.0000"/>
    <numFmt numFmtId="200" formatCode="0.00000000"/>
    <numFmt numFmtId="201" formatCode="[$-10C0A]#,##0.0;\-#,##0.0"/>
    <numFmt numFmtId="202" formatCode="_ * #,##0.0_ ;_ * \-#,##0.0_ ;_ * &quot;-&quot;_ ;_ @_ "/>
    <numFmt numFmtId="203" formatCode="_(* #,##0_);_(* \(#,##0\);_(* &quot;-&quot;_);_(@_)"/>
    <numFmt numFmtId="204" formatCode="&quot;Sí&quot;;&quot;Sí&quot;;&quot;No&quot;"/>
    <numFmt numFmtId="205" formatCode="&quot;Verdadero&quot;;&quot;Verdadero&quot;;&quot;Falso&quot;"/>
    <numFmt numFmtId="206" formatCode="&quot;Activado&quot;;&quot;Activado&quot;;&quot;Desactivado&quot;"/>
    <numFmt numFmtId="207" formatCode="[$€-2]\ #,##0.00_);[Red]\([$€-2]\ #,##0.00\)"/>
  </numFmts>
  <fonts count="11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1"/>
      <color indexed="8"/>
      <name val="Arial"/>
      <family val="2"/>
    </font>
    <font>
      <sz val="11"/>
      <color indexed="8"/>
      <name val="Arial"/>
      <family val="2"/>
    </font>
    <font>
      <b/>
      <u val="single"/>
      <sz val="11"/>
      <color indexed="8"/>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1"/>
      <color theme="1"/>
      <name val="Arial"/>
      <family val="2"/>
    </font>
    <font>
      <sz val="11"/>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434">
    <xf numFmtId="0" fontId="0" fillId="0" borderId="0" xfId="0" applyFont="1" applyAlignment="1">
      <alignment/>
    </xf>
    <xf numFmtId="0" fontId="90" fillId="33" borderId="0" xfId="0" applyFont="1" applyFill="1" applyAlignment="1">
      <alignment vertical="center"/>
    </xf>
    <xf numFmtId="0" fontId="91" fillId="33" borderId="0" xfId="0" applyFont="1" applyFill="1" applyAlignment="1">
      <alignment vertical="center"/>
    </xf>
    <xf numFmtId="0" fontId="91" fillId="33" borderId="0" xfId="0" applyFont="1" applyFill="1" applyAlignment="1">
      <alignment horizontal="justify" vertical="center" wrapText="1"/>
    </xf>
    <xf numFmtId="0" fontId="90"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180" fontId="91" fillId="33" borderId="10" xfId="62" applyNumberFormat="1" applyFont="1" applyFill="1" applyBorder="1" applyAlignment="1">
      <alignment vertical="center"/>
    </xf>
    <xf numFmtId="0" fontId="5" fillId="33" borderId="0" xfId="0" applyFont="1" applyFill="1" applyAlignment="1">
      <alignment horizontal="left" vertical="center"/>
    </xf>
    <xf numFmtId="0" fontId="92" fillId="33" borderId="0" xfId="0" applyFont="1" applyFill="1" applyAlignment="1">
      <alignment vertical="center"/>
    </xf>
    <xf numFmtId="0" fontId="93" fillId="33" borderId="0" xfId="0" applyFont="1" applyFill="1" applyAlignment="1">
      <alignment vertical="center"/>
    </xf>
    <xf numFmtId="0" fontId="39" fillId="33" borderId="0" xfId="0" applyFont="1" applyFill="1" applyAlignment="1">
      <alignment vertical="center"/>
    </xf>
    <xf numFmtId="0" fontId="39"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4"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90" fillId="33" borderId="10" xfId="0" applyFont="1" applyFill="1" applyBorder="1" applyAlignment="1">
      <alignment horizontal="center" vertical="center" wrapText="1"/>
    </xf>
    <xf numFmtId="0" fontId="89" fillId="33" borderId="0" xfId="0" applyFont="1" applyFill="1" applyAlignment="1">
      <alignment/>
    </xf>
    <xf numFmtId="180" fontId="91" fillId="33" borderId="10" xfId="0" applyNumberFormat="1" applyFont="1" applyFill="1" applyBorder="1" applyAlignment="1">
      <alignment vertical="center"/>
    </xf>
    <xf numFmtId="180" fontId="91" fillId="33" borderId="10" xfId="0" applyNumberFormat="1" applyFont="1" applyFill="1" applyBorder="1" applyAlignment="1">
      <alignment horizontal="right" vertical="center"/>
    </xf>
    <xf numFmtId="180" fontId="90" fillId="33" borderId="10" xfId="0" applyNumberFormat="1" applyFont="1" applyFill="1" applyBorder="1" applyAlignment="1">
      <alignment horizontal="center" vertical="center"/>
    </xf>
    <xf numFmtId="181" fontId="90" fillId="33" borderId="10" xfId="0" applyNumberFormat="1" applyFont="1" applyFill="1" applyBorder="1" applyAlignment="1">
      <alignment horizontal="center" vertical="center"/>
    </xf>
    <xf numFmtId="0" fontId="90" fillId="33" borderId="0" xfId="0" applyFont="1" applyFill="1" applyBorder="1" applyAlignment="1">
      <alignment horizontal="left" vertical="center" wrapText="1"/>
    </xf>
    <xf numFmtId="0" fontId="91" fillId="33" borderId="0" xfId="0" applyFont="1" applyFill="1" applyAlignment="1">
      <alignment vertical="center" wrapText="1"/>
    </xf>
    <xf numFmtId="0" fontId="90" fillId="33" borderId="0" xfId="0" applyFont="1" applyFill="1" applyAlignment="1">
      <alignment vertical="center" wrapText="1"/>
    </xf>
    <xf numFmtId="0" fontId="91" fillId="33" borderId="0" xfId="0" applyFont="1" applyFill="1" applyAlignment="1">
      <alignment horizontal="justify" vertical="center"/>
    </xf>
    <xf numFmtId="0" fontId="6" fillId="33" borderId="0" xfId="0" applyFont="1" applyFill="1" applyAlignment="1">
      <alignment vertical="center" wrapText="1"/>
    </xf>
    <xf numFmtId="0" fontId="90"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0" fontId="95"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4" fontId="45" fillId="33" borderId="10" xfId="49" applyNumberFormat="1" applyFont="1" applyFill="1" applyBorder="1" applyAlignment="1">
      <alignment horizontal="right" vertical="center"/>
    </xf>
    <xf numFmtId="180" fontId="96" fillId="33" borderId="10" xfId="62" applyNumberFormat="1" applyFont="1" applyFill="1" applyBorder="1" applyAlignment="1">
      <alignment vertical="center"/>
    </xf>
    <xf numFmtId="0" fontId="46" fillId="33" borderId="0" xfId="0" applyFont="1" applyFill="1" applyAlignment="1">
      <alignment horizontal="left" vertical="center"/>
    </xf>
    <xf numFmtId="179" fontId="46" fillId="33" borderId="0" xfId="51" applyFont="1" applyFill="1" applyBorder="1" applyAlignment="1">
      <alignment horizontal="left" vertical="center"/>
    </xf>
    <xf numFmtId="0" fontId="96" fillId="33" borderId="0" xfId="0" applyFont="1" applyFill="1" applyAlignment="1">
      <alignment horizontal="center" vertical="center" wrapText="1"/>
    </xf>
    <xf numFmtId="0" fontId="90" fillId="33" borderId="0" xfId="0" applyFont="1" applyFill="1" applyAlignment="1">
      <alignment horizontal="left" vertical="center" wrapText="1"/>
    </xf>
    <xf numFmtId="0" fontId="97"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5"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10"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8"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80" fillId="33" borderId="18" xfId="46" applyNumberFormat="1" applyFill="1" applyBorder="1" applyAlignment="1" applyProtection="1">
      <alignment horizontal="center" vertical="center"/>
      <protection/>
    </xf>
    <xf numFmtId="49" fontId="80" fillId="33" borderId="20" xfId="46" applyNumberFormat="1" applyFill="1" applyBorder="1" applyAlignment="1" applyProtection="1">
      <alignment horizontal="center" vertical="center"/>
      <protection/>
    </xf>
    <xf numFmtId="49" fontId="80" fillId="33" borderId="10" xfId="46" applyNumberFormat="1" applyFill="1" applyBorder="1" applyAlignment="1" applyProtection="1">
      <alignment horizontal="center" vertical="center"/>
      <protection/>
    </xf>
    <xf numFmtId="49" fontId="91" fillId="33" borderId="0" xfId="0" applyNumberFormat="1" applyFont="1" applyFill="1" applyAlignment="1">
      <alignment vertical="center"/>
    </xf>
    <xf numFmtId="49" fontId="96" fillId="33" borderId="0" xfId="0" applyNumberFormat="1" applyFont="1" applyFill="1" applyAlignment="1">
      <alignment vertical="center"/>
    </xf>
    <xf numFmtId="49" fontId="93" fillId="33" borderId="0" xfId="0" applyNumberFormat="1" applyFont="1" applyFill="1" applyAlignment="1">
      <alignment vertical="center"/>
    </xf>
    <xf numFmtId="0" fontId="90" fillId="33" borderId="0" xfId="0" applyFont="1" applyFill="1" applyBorder="1" applyAlignment="1">
      <alignment horizontal="left" vertical="center" wrapText="1"/>
    </xf>
    <xf numFmtId="0" fontId="90" fillId="33" borderId="0" xfId="0" applyFont="1" applyFill="1" applyAlignment="1">
      <alignment horizontal="left" vertical="center" wrapText="1"/>
    </xf>
    <xf numFmtId="0" fontId="90" fillId="33" borderId="0" xfId="0" applyFont="1" applyFill="1" applyBorder="1" applyAlignment="1">
      <alignment horizontal="justify" vertical="center" wrapText="1"/>
    </xf>
    <xf numFmtId="0" fontId="93"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5" fillId="33" borderId="0" xfId="59" applyFont="1" applyFill="1">
      <alignment/>
      <protection/>
    </xf>
    <xf numFmtId="185"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59" fillId="33" borderId="17" xfId="62" applyFont="1" applyFill="1" applyBorder="1" applyAlignment="1">
      <alignment horizontal="center" vertical="center"/>
    </xf>
    <xf numFmtId="9" fontId="59" fillId="33" borderId="17" xfId="63" applyFont="1" applyFill="1" applyBorder="1" applyAlignment="1">
      <alignment horizontal="center" vertical="center"/>
    </xf>
    <xf numFmtId="9" fontId="60" fillId="33" borderId="18" xfId="63" applyFont="1" applyFill="1" applyBorder="1" applyAlignment="1">
      <alignment horizontal="center" vertical="center"/>
    </xf>
    <xf numFmtId="0" fontId="61" fillId="33" borderId="0" xfId="59" applyFont="1" applyFill="1">
      <alignment/>
      <protection/>
    </xf>
    <xf numFmtId="180" fontId="59" fillId="33" borderId="10" xfId="63" applyNumberFormat="1" applyFont="1" applyFill="1" applyBorder="1" applyAlignment="1">
      <alignment horizontal="right" vertical="center"/>
    </xf>
    <xf numFmtId="3" fontId="91" fillId="33" borderId="23" xfId="0" applyNumberFormat="1" applyFont="1" applyFill="1" applyBorder="1" applyAlignment="1">
      <alignment horizontal="right" vertical="center"/>
    </xf>
    <xf numFmtId="180" fontId="91" fillId="33" borderId="23" xfId="62" applyNumberFormat="1" applyFont="1" applyFill="1" applyBorder="1" applyAlignment="1">
      <alignment horizontal="right" vertical="center"/>
    </xf>
    <xf numFmtId="3" fontId="91" fillId="33" borderId="24" xfId="0" applyNumberFormat="1" applyFont="1" applyFill="1" applyBorder="1" applyAlignment="1">
      <alignment horizontal="right" vertical="center"/>
    </xf>
    <xf numFmtId="180" fontId="91" fillId="33" borderId="24" xfId="62" applyNumberFormat="1" applyFont="1" applyFill="1" applyBorder="1" applyAlignment="1">
      <alignment horizontal="right"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3" fontId="91" fillId="33" borderId="21" xfId="0" applyNumberFormat="1" applyFont="1" applyFill="1" applyBorder="1" applyAlignment="1">
      <alignment horizontal="right" vertical="center"/>
    </xf>
    <xf numFmtId="3" fontId="59" fillId="33" borderId="17" xfId="59" applyNumberFormat="1" applyFont="1" applyFill="1" applyBorder="1" applyAlignment="1">
      <alignment horizontal="center" vertical="center"/>
      <protection/>
    </xf>
    <xf numFmtId="0" fontId="109" fillId="33" borderId="0" xfId="0" applyFont="1" applyFill="1" applyBorder="1" applyAlignment="1">
      <alignmen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90" fillId="33" borderId="10" xfId="0" applyFont="1" applyFill="1" applyBorder="1" applyAlignment="1">
      <alignment horizontal="center" vertical="center"/>
    </xf>
    <xf numFmtId="0" fontId="91" fillId="33" borderId="10" xfId="0" applyFont="1" applyFill="1" applyBorder="1" applyAlignment="1">
      <alignment horizontal="left" vertical="center" wrapText="1"/>
    </xf>
    <xf numFmtId="0" fontId="91" fillId="33" borderId="10" xfId="0" applyFont="1" applyFill="1" applyBorder="1" applyAlignment="1">
      <alignment vertical="center"/>
    </xf>
    <xf numFmtId="181" fontId="91" fillId="33" borderId="10" xfId="0" applyNumberFormat="1" applyFont="1" applyFill="1" applyBorder="1" applyAlignment="1">
      <alignment vertical="center"/>
    </xf>
    <xf numFmtId="0" fontId="90" fillId="33" borderId="10" xfId="0" applyFont="1" applyFill="1" applyBorder="1" applyAlignment="1">
      <alignment horizontal="left" vertical="center" wrapText="1"/>
    </xf>
    <xf numFmtId="181" fontId="90" fillId="33" borderId="10" xfId="0" applyNumberFormat="1" applyFont="1" applyFill="1" applyBorder="1" applyAlignment="1">
      <alignment vertical="center"/>
    </xf>
    <xf numFmtId="181" fontId="91" fillId="33" borderId="10" xfId="0" applyNumberFormat="1" applyFont="1" applyFill="1" applyBorder="1" applyAlignment="1">
      <alignment horizontal="right" vertical="center"/>
    </xf>
    <xf numFmtId="0" fontId="90" fillId="33" borderId="10" xfId="0" applyFont="1" applyFill="1" applyBorder="1" applyAlignment="1">
      <alignment vertical="center"/>
    </xf>
    <xf numFmtId="181" fontId="90"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96" fillId="33" borderId="0" xfId="0" applyNumberFormat="1" applyFont="1" applyFill="1" applyAlignment="1">
      <alignment horizontal="justify" vertical="center" wrapText="1"/>
    </xf>
    <xf numFmtId="0" fontId="65" fillId="33" borderId="0" xfId="0" applyFont="1" applyFill="1" applyAlignment="1">
      <alignment vertical="center"/>
    </xf>
    <xf numFmtId="0" fontId="66" fillId="33" borderId="0" xfId="0" applyFont="1" applyFill="1" applyAlignment="1">
      <alignment vertical="center"/>
    </xf>
    <xf numFmtId="184" fontId="46" fillId="33" borderId="0" xfId="49" applyNumberFormat="1" applyFont="1" applyFill="1" applyBorder="1" applyAlignment="1">
      <alignment horizontal="center" vertical="center"/>
    </xf>
    <xf numFmtId="0" fontId="90"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6" xfId="0" applyFont="1" applyFill="1" applyBorder="1" applyAlignment="1" applyProtection="1">
      <alignment vertical="top" wrapText="1" readingOrder="1"/>
      <protection locked="0"/>
    </xf>
    <xf numFmtId="190" fontId="18" fillId="0" borderId="10" xfId="0" applyNumberFormat="1" applyFont="1" applyFill="1" applyBorder="1" applyAlignment="1" applyProtection="1">
      <alignment horizontal="right" vertical="top" wrapText="1" readingOrder="1"/>
      <protection locked="0"/>
    </xf>
    <xf numFmtId="190"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3" fontId="93" fillId="33" borderId="0" xfId="0" applyNumberFormat="1" applyFont="1" applyFill="1" applyAlignment="1">
      <alignment vertical="center"/>
    </xf>
    <xf numFmtId="189" fontId="93" fillId="33" borderId="0" xfId="0" applyNumberFormat="1" applyFont="1" applyFill="1" applyAlignment="1">
      <alignment vertical="center"/>
    </xf>
    <xf numFmtId="180" fontId="93" fillId="33" borderId="0" xfId="0" applyNumberFormat="1" applyFont="1" applyFill="1" applyAlignment="1">
      <alignment vertical="center"/>
    </xf>
    <xf numFmtId="0" fontId="95" fillId="33" borderId="0" xfId="0" applyFont="1" applyFill="1" applyBorder="1" applyAlignment="1">
      <alignment horizontal="center" vertical="center" wrapText="1"/>
    </xf>
    <xf numFmtId="180" fontId="96" fillId="33" borderId="0" xfId="62" applyNumberFormat="1" applyFont="1" applyFill="1" applyBorder="1" applyAlignment="1">
      <alignment vertical="center"/>
    </xf>
    <xf numFmtId="180" fontId="95" fillId="33" borderId="0" xfId="62" applyNumberFormat="1" applyFont="1" applyFill="1" applyBorder="1" applyAlignment="1">
      <alignment vertical="center"/>
    </xf>
    <xf numFmtId="181" fontId="96" fillId="33" borderId="0" xfId="0" applyNumberFormat="1" applyFont="1" applyFill="1" applyAlignment="1">
      <alignment vertical="center"/>
    </xf>
    <xf numFmtId="0" fontId="80" fillId="33" borderId="10" xfId="46" applyNumberFormat="1" applyFill="1" applyBorder="1" applyAlignment="1" applyProtection="1">
      <alignment horizontal="center" vertical="center"/>
      <protection/>
    </xf>
    <xf numFmtId="0" fontId="91" fillId="33" borderId="0" xfId="0" applyFont="1" applyFill="1" applyBorder="1" applyAlignment="1">
      <alignment vertical="center"/>
    </xf>
    <xf numFmtId="0" fontId="91" fillId="33" borderId="0" xfId="0" applyFont="1" applyFill="1" applyBorder="1" applyAlignment="1">
      <alignment horizontal="left" vertical="center"/>
    </xf>
    <xf numFmtId="0" fontId="90" fillId="33" borderId="0" xfId="0" applyFont="1" applyFill="1" applyBorder="1" applyAlignment="1">
      <alignment horizontal="center" vertical="center"/>
    </xf>
    <xf numFmtId="0" fontId="39" fillId="33" borderId="10" xfId="0" applyFont="1" applyFill="1" applyBorder="1" applyAlignment="1">
      <alignment horizontal="center" vertical="center" wrapText="1"/>
    </xf>
    <xf numFmtId="189" fontId="96" fillId="33" borderId="10" xfId="49" applyNumberFormat="1" applyFont="1" applyFill="1" applyBorder="1" applyAlignment="1">
      <alignment vertical="center"/>
    </xf>
    <xf numFmtId="0" fontId="95" fillId="0" borderId="10" xfId="0" applyFont="1" applyFill="1" applyBorder="1" applyAlignment="1">
      <alignment vertical="center"/>
    </xf>
    <xf numFmtId="180" fontId="95" fillId="33" borderId="10" xfId="62" applyNumberFormat="1" applyFont="1" applyFill="1" applyBorder="1" applyAlignment="1">
      <alignment vertical="center"/>
    </xf>
    <xf numFmtId="0" fontId="46" fillId="33" borderId="10" xfId="57" applyFont="1" applyFill="1" applyBorder="1" applyAlignment="1">
      <alignment horizontal="left" vertical="center"/>
      <protection/>
    </xf>
    <xf numFmtId="0" fontId="91" fillId="33" borderId="0" xfId="0" applyFont="1" applyFill="1" applyBorder="1" applyAlignment="1">
      <alignment horizontal="left" vertical="center"/>
    </xf>
    <xf numFmtId="0" fontId="90" fillId="33" borderId="0" xfId="0" applyFont="1" applyFill="1" applyBorder="1" applyAlignment="1">
      <alignment vertical="center"/>
    </xf>
    <xf numFmtId="0" fontId="91" fillId="33" borderId="23" xfId="0" applyFont="1" applyFill="1" applyBorder="1" applyAlignment="1">
      <alignment horizontal="left" vertical="center"/>
    </xf>
    <xf numFmtId="0" fontId="91" fillId="33" borderId="24" xfId="0" applyFont="1" applyFill="1" applyBorder="1" applyAlignment="1">
      <alignment horizontal="left" vertical="center"/>
    </xf>
    <xf numFmtId="0" fontId="90" fillId="33" borderId="24" xfId="0" applyFont="1" applyFill="1" applyBorder="1" applyAlignment="1">
      <alignment horizontal="left" vertical="center"/>
    </xf>
    <xf numFmtId="0" fontId="91" fillId="33" borderId="21" xfId="0" applyFont="1" applyFill="1" applyBorder="1" applyAlignment="1">
      <alignment horizontal="left" vertical="center"/>
    </xf>
    <xf numFmtId="180" fontId="96" fillId="33" borderId="0" xfId="0" applyNumberFormat="1" applyFont="1" applyFill="1" applyBorder="1" applyAlignment="1">
      <alignment vertical="center"/>
    </xf>
    <xf numFmtId="10" fontId="96" fillId="33" borderId="10" xfId="62" applyNumberFormat="1" applyFont="1" applyFill="1" applyBorder="1" applyAlignment="1">
      <alignment vertical="center"/>
    </xf>
    <xf numFmtId="193" fontId="95" fillId="33" borderId="10" xfId="0" applyNumberFormat="1" applyFont="1" applyFill="1" applyBorder="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3" borderId="0" xfId="0" applyFont="1" applyFill="1" applyBorder="1" applyAlignment="1">
      <alignmen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0" fillId="0" borderId="0" xfId="0" applyFont="1" applyAlignment="1">
      <alignment/>
    </xf>
    <xf numFmtId="0" fontId="39" fillId="33" borderId="10" xfId="0" applyFont="1" applyFill="1" applyBorder="1" applyAlignment="1">
      <alignment horizontal="center" vertical="center" wrapText="1"/>
    </xf>
    <xf numFmtId="0" fontId="97" fillId="33" borderId="0" xfId="0" applyFont="1" applyFill="1" applyAlignment="1">
      <alignment horizontal="center" wrapText="1"/>
    </xf>
    <xf numFmtId="0" fontId="97" fillId="33" borderId="0" xfId="0" applyFont="1" applyFill="1" applyAlignment="1">
      <alignment horizontal="center" vertical="center" wrapText="1"/>
    </xf>
    <xf numFmtId="0" fontId="91" fillId="33" borderId="0" xfId="0" applyFont="1" applyFill="1" applyBorder="1" applyAlignment="1">
      <alignment horizontal="left" vertical="center"/>
    </xf>
    <xf numFmtId="3" fontId="90" fillId="33" borderId="10" xfId="0" applyNumberFormat="1" applyFont="1" applyFill="1" applyBorder="1" applyAlignment="1">
      <alignment horizontal="right" vertical="center"/>
    </xf>
    <xf numFmtId="180" fontId="90" fillId="33" borderId="10" xfId="62" applyNumberFormat="1" applyFont="1" applyFill="1" applyBorder="1" applyAlignment="1">
      <alignment horizontal="right" vertical="center"/>
    </xf>
    <xf numFmtId="180" fontId="91" fillId="33" borderId="21" xfId="62" applyNumberFormat="1" applyFont="1" applyFill="1" applyBorder="1" applyAlignment="1">
      <alignment horizontal="right" vertical="center"/>
    </xf>
    <xf numFmtId="169" fontId="91" fillId="33" borderId="10" xfId="50" applyFont="1" applyFill="1" applyBorder="1" applyAlignment="1">
      <alignment vertical="center"/>
    </xf>
    <xf numFmtId="169" fontId="90" fillId="33" borderId="10" xfId="50" applyFont="1" applyFill="1" applyBorder="1" applyAlignment="1">
      <alignment vertical="center"/>
    </xf>
    <xf numFmtId="180" fontId="90" fillId="33" borderId="10" xfId="62" applyNumberFormat="1" applyFont="1" applyFill="1" applyBorder="1" applyAlignment="1">
      <alignment vertical="center"/>
    </xf>
    <xf numFmtId="3" fontId="95" fillId="0" borderId="10" xfId="0" applyNumberFormat="1" applyFont="1" applyBorder="1" applyAlignment="1">
      <alignment/>
    </xf>
    <xf numFmtId="3" fontId="96" fillId="0" borderId="10" xfId="0" applyNumberFormat="1" applyFont="1" applyBorder="1" applyAlignment="1">
      <alignment/>
    </xf>
    <xf numFmtId="0" fontId="45" fillId="33" borderId="10" xfId="51" applyNumberFormat="1" applyFont="1" applyFill="1" applyBorder="1" applyAlignment="1">
      <alignment horizontal="left" vertical="center"/>
    </xf>
    <xf numFmtId="201" fontId="45" fillId="33" borderId="10" xfId="49" applyNumberFormat="1" applyFont="1" applyFill="1" applyBorder="1" applyAlignment="1">
      <alignment horizontal="right" vertical="center"/>
    </xf>
    <xf numFmtId="201" fontId="46" fillId="33" borderId="10" xfId="49" applyNumberFormat="1" applyFont="1" applyFill="1" applyBorder="1" applyAlignment="1">
      <alignment horizontal="right" vertical="center"/>
    </xf>
    <xf numFmtId="184" fontId="45" fillId="33" borderId="10" xfId="49" applyNumberFormat="1" applyFont="1" applyFill="1" applyBorder="1" applyAlignment="1">
      <alignment vertical="center"/>
    </xf>
    <xf numFmtId="0" fontId="95" fillId="33" borderId="16" xfId="0" applyFont="1" applyFill="1" applyBorder="1" applyAlignment="1">
      <alignment horizontal="center" vertical="center" wrapText="1"/>
    </xf>
    <xf numFmtId="0" fontId="95" fillId="33" borderId="0" xfId="0" applyFont="1" applyFill="1" applyAlignment="1">
      <alignment horizontal="center" vertical="center" wrapText="1"/>
    </xf>
    <xf numFmtId="189" fontId="96" fillId="33" borderId="10" xfId="49" applyNumberFormat="1" applyFont="1" applyFill="1" applyBorder="1" applyAlignment="1">
      <alignment vertical="center" wrapText="1"/>
    </xf>
    <xf numFmtId="0" fontId="96" fillId="33" borderId="16" xfId="0" applyFont="1" applyFill="1" applyBorder="1" applyAlignment="1">
      <alignment vertical="center" wrapText="1"/>
    </xf>
    <xf numFmtId="202" fontId="96" fillId="33" borderId="10" xfId="49" applyNumberFormat="1" applyFont="1" applyFill="1" applyBorder="1" applyAlignment="1">
      <alignment vertical="center"/>
    </xf>
    <xf numFmtId="189" fontId="96" fillId="33" borderId="0" xfId="0" applyNumberFormat="1" applyFont="1" applyFill="1" applyAlignment="1">
      <alignment vertical="center"/>
    </xf>
    <xf numFmtId="0" fontId="95" fillId="33" borderId="16" xfId="0" applyFont="1" applyFill="1" applyBorder="1" applyAlignment="1">
      <alignment vertical="center"/>
    </xf>
    <xf numFmtId="0" fontId="95" fillId="33" borderId="16" xfId="0" applyFont="1" applyFill="1" applyBorder="1" applyAlignment="1">
      <alignment vertical="center" wrapText="1"/>
    </xf>
    <xf numFmtId="0" fontId="96" fillId="33" borderId="10" xfId="49" applyNumberFormat="1" applyFont="1" applyFill="1" applyBorder="1" applyAlignment="1">
      <alignment vertical="center"/>
    </xf>
    <xf numFmtId="184" fontId="96" fillId="33" borderId="10" xfId="49" applyNumberFormat="1" applyFont="1" applyFill="1" applyBorder="1" applyAlignment="1">
      <alignment vertical="center"/>
    </xf>
    <xf numFmtId="202" fontId="96" fillId="33" borderId="10" xfId="0" applyNumberFormat="1" applyFont="1" applyFill="1" applyBorder="1" applyAlignment="1">
      <alignment vertical="center"/>
    </xf>
    <xf numFmtId="3" fontId="95" fillId="0" borderId="10" xfId="50" applyNumberFormat="1" applyFont="1" applyBorder="1" applyAlignment="1">
      <alignment/>
    </xf>
    <xf numFmtId="3" fontId="95" fillId="33" borderId="10" xfId="62" applyNumberFormat="1" applyFont="1" applyFill="1" applyBorder="1" applyAlignment="1">
      <alignment vertical="center"/>
    </xf>
    <xf numFmtId="3" fontId="95" fillId="0" borderId="10" xfId="50" applyNumberFormat="1" applyFont="1" applyBorder="1" applyAlignment="1">
      <alignment horizontal="right"/>
    </xf>
    <xf numFmtId="180" fontId="91" fillId="33" borderId="10" xfId="0" applyNumberFormat="1" applyFont="1" applyFill="1" applyBorder="1" applyAlignment="1">
      <alignment vertical="center" wrapText="1"/>
    </xf>
    <xf numFmtId="3" fontId="96" fillId="0" borderId="10" xfId="50" applyNumberFormat="1" applyFont="1" applyBorder="1" applyAlignment="1">
      <alignment/>
    </xf>
    <xf numFmtId="3" fontId="96" fillId="33" borderId="10" xfId="62" applyNumberFormat="1" applyFont="1" applyFill="1" applyBorder="1" applyAlignment="1">
      <alignment vertical="center"/>
    </xf>
    <xf numFmtId="3" fontId="96" fillId="0" borderId="10" xfId="50" applyNumberFormat="1" applyFont="1" applyBorder="1" applyAlignment="1">
      <alignment horizontal="right"/>
    </xf>
    <xf numFmtId="180" fontId="90" fillId="33" borderId="10" xfId="0" applyNumberFormat="1" applyFont="1" applyFill="1" applyBorder="1" applyAlignment="1">
      <alignment vertical="center" wrapText="1"/>
    </xf>
    <xf numFmtId="0" fontId="90" fillId="0" borderId="0" xfId="0" applyFont="1" applyAlignment="1">
      <alignment/>
    </xf>
    <xf numFmtId="0" fontId="112" fillId="0" borderId="0" xfId="0" applyFont="1" applyFill="1" applyBorder="1" applyAlignment="1">
      <alignment/>
    </xf>
    <xf numFmtId="0" fontId="91" fillId="0" borderId="10" xfId="0" applyFont="1" applyBorder="1" applyAlignment="1">
      <alignment/>
    </xf>
    <xf numFmtId="3" fontId="91" fillId="0" borderId="10" xfId="0" applyNumberFormat="1" applyFont="1" applyBorder="1" applyAlignment="1">
      <alignment/>
    </xf>
    <xf numFmtId="0" fontId="90" fillId="0" borderId="10" xfId="0" applyFont="1" applyBorder="1" applyAlignment="1">
      <alignment/>
    </xf>
    <xf numFmtId="3" fontId="90" fillId="0" borderId="10" xfId="0" applyNumberFormat="1" applyFont="1" applyBorder="1" applyAlignment="1">
      <alignment wrapText="1"/>
    </xf>
    <xf numFmtId="0" fontId="113" fillId="0" borderId="0" xfId="0" applyFont="1" applyFill="1" applyBorder="1" applyAlignment="1">
      <alignment/>
    </xf>
    <xf numFmtId="180" fontId="113" fillId="0" borderId="0" xfId="62" applyNumberFormat="1" applyFont="1" applyFill="1" applyBorder="1" applyAlignment="1">
      <alignment/>
    </xf>
    <xf numFmtId="0" fontId="113" fillId="0" borderId="0" xfId="0" applyFont="1" applyFill="1" applyBorder="1" applyAlignment="1">
      <alignment horizontal="right"/>
    </xf>
    <xf numFmtId="9" fontId="91" fillId="33" borderId="10" xfId="62" applyFont="1" applyFill="1" applyBorder="1" applyAlignment="1">
      <alignment vertical="center"/>
    </xf>
    <xf numFmtId="9" fontId="90" fillId="33" borderId="10" xfId="62" applyFont="1" applyFill="1" applyBorder="1" applyAlignment="1">
      <alignment vertical="center"/>
    </xf>
    <xf numFmtId="3" fontId="90" fillId="0" borderId="10" xfId="0" applyNumberFormat="1" applyFont="1" applyBorder="1" applyAlignment="1">
      <alignment/>
    </xf>
    <xf numFmtId="0" fontId="90" fillId="33" borderId="10" xfId="0" applyFont="1" applyFill="1" applyBorder="1" applyAlignment="1">
      <alignment horizontal="center" vertical="center" wrapText="1"/>
    </xf>
    <xf numFmtId="193" fontId="91" fillId="33" borderId="0" xfId="0" applyNumberFormat="1" applyFont="1" applyFill="1" applyAlignment="1">
      <alignment vertical="center"/>
    </xf>
    <xf numFmtId="193" fontId="91" fillId="33" borderId="10" xfId="0" applyNumberFormat="1" applyFont="1" applyFill="1" applyBorder="1" applyAlignment="1">
      <alignment horizontal="right" vertical="center"/>
    </xf>
    <xf numFmtId="0" fontId="89" fillId="0" borderId="0" xfId="0" applyFont="1" applyAlignment="1">
      <alignment/>
    </xf>
    <xf numFmtId="0" fontId="114" fillId="0" borderId="0" xfId="0" applyFont="1" applyAlignment="1">
      <alignment vertical="center"/>
    </xf>
    <xf numFmtId="0" fontId="115" fillId="0" borderId="0" xfId="0" applyFont="1" applyAlignment="1">
      <alignment vertical="center"/>
    </xf>
    <xf numFmtId="0" fontId="116" fillId="0" borderId="0" xfId="0" applyFont="1" applyAlignment="1">
      <alignment vertical="center"/>
    </xf>
    <xf numFmtId="0" fontId="89"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89" fillId="0" borderId="10" xfId="0" applyFont="1" applyBorder="1" applyAlignment="1">
      <alignment/>
    </xf>
    <xf numFmtId="183" fontId="89"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0" fontId="90" fillId="33" borderId="10" xfId="0" applyFont="1" applyFill="1" applyBorder="1" applyAlignment="1">
      <alignment horizontal="center" vertical="center" wrapText="1"/>
    </xf>
    <xf numFmtId="0" fontId="90" fillId="33" borderId="0" xfId="0" applyFont="1" applyFill="1" applyBorder="1" applyAlignment="1">
      <alignment vertical="center"/>
    </xf>
    <xf numFmtId="0" fontId="112" fillId="0" borderId="0" xfId="0" applyFont="1" applyAlignment="1">
      <alignment/>
    </xf>
    <xf numFmtId="0" fontId="90" fillId="0" borderId="22" xfId="0" applyFont="1" applyBorder="1" applyAlignment="1">
      <alignment horizontal="center" vertical="center" wrapText="1"/>
    </xf>
    <xf numFmtId="180" fontId="91" fillId="0" borderId="10" xfId="0" applyNumberFormat="1" applyFont="1" applyBorder="1" applyAlignment="1">
      <alignment/>
    </xf>
    <xf numFmtId="183" fontId="91" fillId="0" borderId="10" xfId="62" applyNumberFormat="1" applyFont="1" applyBorder="1" applyAlignment="1">
      <alignment/>
    </xf>
    <xf numFmtId="180" fontId="91" fillId="33" borderId="0" xfId="62" applyNumberFormat="1" applyFont="1" applyFill="1" applyAlignment="1">
      <alignment vertical="center"/>
    </xf>
    <xf numFmtId="180" fontId="91" fillId="0" borderId="10" xfId="62" applyNumberFormat="1" applyFont="1" applyBorder="1" applyAlignment="1">
      <alignment/>
    </xf>
    <xf numFmtId="180" fontId="90" fillId="0" borderId="10" xfId="0" applyNumberFormat="1" applyFont="1" applyBorder="1" applyAlignment="1">
      <alignment/>
    </xf>
    <xf numFmtId="180" fontId="90" fillId="0" borderId="10" xfId="62" applyNumberFormat="1" applyFont="1" applyBorder="1" applyAlignment="1">
      <alignment/>
    </xf>
    <xf numFmtId="0" fontId="113" fillId="0" borderId="0" xfId="0" applyFont="1" applyAlignment="1">
      <alignment/>
    </xf>
    <xf numFmtId="203" fontId="113" fillId="0" borderId="0" xfId="0" applyNumberFormat="1" applyFont="1" applyAlignment="1">
      <alignment/>
    </xf>
    <xf numFmtId="180" fontId="113" fillId="0" borderId="0" xfId="0" applyNumberFormat="1" applyFont="1" applyAlignment="1">
      <alignment/>
    </xf>
    <xf numFmtId="180" fontId="113" fillId="0" borderId="0" xfId="62" applyNumberFormat="1" applyFont="1" applyAlignment="1">
      <alignment/>
    </xf>
    <xf numFmtId="0" fontId="113" fillId="0" borderId="0" xfId="0" applyFont="1" applyAlignment="1">
      <alignment horizontal="right"/>
    </xf>
    <xf numFmtId="183" fontId="90" fillId="0" borderId="10" xfId="62" applyNumberFormat="1" applyFont="1" applyBorder="1" applyAlignment="1">
      <alignment/>
    </xf>
    <xf numFmtId="180" fontId="90" fillId="33" borderId="0" xfId="62" applyNumberFormat="1" applyFont="1" applyFill="1" applyAlignment="1">
      <alignment vertical="center"/>
    </xf>
    <xf numFmtId="0" fontId="90" fillId="33" borderId="10" xfId="0" applyFont="1" applyFill="1" applyBorder="1" applyAlignment="1">
      <alignment horizontal="center" vertical="center" wrapText="1"/>
    </xf>
    <xf numFmtId="202" fontId="95" fillId="33" borderId="10" xfId="49" applyNumberFormat="1" applyFont="1" applyFill="1" applyBorder="1" applyAlignment="1">
      <alignment vertical="center"/>
    </xf>
    <xf numFmtId="0" fontId="95" fillId="33" borderId="10" xfId="49" applyNumberFormat="1" applyFont="1" applyFill="1" applyBorder="1" applyAlignment="1">
      <alignment vertical="center" wrapText="1"/>
    </xf>
    <xf numFmtId="202" fontId="95" fillId="33" borderId="10" xfId="49" applyNumberFormat="1" applyFont="1" applyFill="1" applyBorder="1" applyAlignment="1">
      <alignment vertical="center" wrapText="1"/>
    </xf>
    <xf numFmtId="49" fontId="95" fillId="33" borderId="0" xfId="0" applyNumberFormat="1" applyFont="1" applyFill="1" applyAlignment="1">
      <alignment vertical="center"/>
    </xf>
    <xf numFmtId="184" fontId="96" fillId="33" borderId="10" xfId="49" applyNumberFormat="1" applyFont="1" applyFill="1" applyBorder="1" applyAlignment="1">
      <alignment vertical="center" wrapText="1"/>
    </xf>
    <xf numFmtId="0" fontId="117"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1" fillId="33" borderId="0" xfId="0" applyFont="1" applyFill="1" applyAlignment="1">
      <alignment horizontal="center"/>
    </xf>
    <xf numFmtId="0" fontId="103" fillId="33" borderId="0" xfId="0" applyFont="1" applyFill="1" applyAlignment="1">
      <alignment horizontal="center" vertical="center"/>
    </xf>
    <xf numFmtId="0" fontId="108"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1" fillId="33" borderId="0" xfId="0" applyFont="1" applyFill="1" applyAlignment="1">
      <alignment horizontal="center" vertical="center"/>
    </xf>
    <xf numFmtId="0" fontId="91" fillId="33" borderId="0" xfId="0" applyFont="1" applyFill="1" applyAlignment="1">
      <alignment horizontal="left" vertical="center" wrapText="1"/>
    </xf>
    <xf numFmtId="0" fontId="90" fillId="33" borderId="0" xfId="0" applyFont="1" applyFill="1" applyBorder="1" applyAlignment="1">
      <alignment horizontal="center" vertical="center"/>
    </xf>
    <xf numFmtId="0" fontId="90" fillId="33" borderId="10" xfId="0" applyFont="1" applyFill="1" applyBorder="1" applyAlignment="1">
      <alignment horizontal="left" vertical="top"/>
    </xf>
    <xf numFmtId="0" fontId="90" fillId="33" borderId="10" xfId="0" applyFont="1" applyFill="1" applyBorder="1" applyAlignment="1">
      <alignment horizontal="center" vertical="center"/>
    </xf>
    <xf numFmtId="0" fontId="90" fillId="33" borderId="10" xfId="0" applyFont="1" applyFill="1" applyBorder="1" applyAlignment="1">
      <alignment horizontal="center" vertical="center" wrapText="1"/>
    </xf>
    <xf numFmtId="0" fontId="90" fillId="33" borderId="25" xfId="0" applyFont="1" applyFill="1" applyBorder="1" applyAlignment="1">
      <alignment vertical="center"/>
    </xf>
    <xf numFmtId="0" fontId="90" fillId="33" borderId="0" xfId="0" applyFont="1" applyFill="1" applyBorder="1" applyAlignment="1">
      <alignment vertical="center"/>
    </xf>
    <xf numFmtId="0" fontId="91" fillId="33" borderId="0" xfId="0" applyFont="1" applyFill="1" applyAlignment="1">
      <alignment horizontal="justify" vertical="center" wrapText="1"/>
    </xf>
    <xf numFmtId="0" fontId="91" fillId="33" borderId="22" xfId="0" applyFont="1" applyFill="1" applyBorder="1" applyAlignment="1">
      <alignment horizontal="center" vertical="center"/>
    </xf>
    <xf numFmtId="0" fontId="90" fillId="0" borderId="26" xfId="0" applyFont="1" applyBorder="1" applyAlignment="1">
      <alignment horizontal="left" vertical="center"/>
    </xf>
    <xf numFmtId="0" fontId="90" fillId="0" borderId="22" xfId="0" applyFont="1" applyBorder="1" applyAlignment="1">
      <alignment horizontal="left" vertical="center"/>
    </xf>
    <xf numFmtId="49" fontId="90" fillId="0" borderId="17" xfId="0" applyNumberFormat="1" applyFont="1" applyBorder="1" applyAlignment="1">
      <alignment horizontal="center"/>
    </xf>
    <xf numFmtId="0" fontId="90" fillId="0" borderId="26" xfId="0" applyFont="1" applyBorder="1" applyAlignment="1">
      <alignment horizontal="center" vertical="center" wrapText="1"/>
    </xf>
    <xf numFmtId="0" fontId="90" fillId="0" borderId="22" xfId="0" applyFont="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1" fillId="33" borderId="26" xfId="0" applyFont="1" applyFill="1" applyBorder="1" applyAlignment="1">
      <alignment horizontal="left" vertical="center" wrapText="1"/>
    </xf>
    <xf numFmtId="0" fontId="91" fillId="33" borderId="0" xfId="0" applyFont="1" applyFill="1" applyBorder="1" applyAlignment="1">
      <alignment horizontal="left" vertical="center" wrapText="1"/>
    </xf>
    <xf numFmtId="0" fontId="89" fillId="0" borderId="10" xfId="0" applyFont="1" applyBorder="1" applyAlignment="1">
      <alignment horizontal="center"/>
    </xf>
    <xf numFmtId="0" fontId="98" fillId="33" borderId="0" xfId="0" applyFont="1" applyFill="1" applyAlignment="1">
      <alignment horizontal="left" vertical="center" wrapText="1"/>
    </xf>
    <xf numFmtId="0" fontId="0" fillId="0" borderId="0" xfId="0" applyAlignment="1">
      <alignment horizontal="left" wrapText="1"/>
    </xf>
    <xf numFmtId="0" fontId="89" fillId="0" borderId="10" xfId="0" applyFont="1" applyBorder="1" applyAlignment="1">
      <alignment horizontal="center" vertical="center"/>
    </xf>
    <xf numFmtId="0" fontId="89" fillId="33" borderId="0" xfId="0" applyFont="1" applyFill="1" applyAlignment="1">
      <alignment horizontal="left" vertical="center" wrapText="1"/>
    </xf>
    <xf numFmtId="0" fontId="116" fillId="0" borderId="0" xfId="0" applyFont="1" applyAlignment="1">
      <alignment horizontal="left" vertical="center" wrapText="1"/>
    </xf>
    <xf numFmtId="0" fontId="93"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181" fontId="40" fillId="33" borderId="16" xfId="0" applyNumberFormat="1" applyFont="1" applyFill="1" applyBorder="1" applyAlignment="1">
      <alignment horizontal="right" vertical="center"/>
    </xf>
    <xf numFmtId="181" fontId="40" fillId="33" borderId="18" xfId="0" applyNumberFormat="1" applyFont="1" applyFill="1" applyBorder="1" applyAlignment="1">
      <alignment horizontal="right" vertical="center"/>
    </xf>
    <xf numFmtId="183" fontId="40" fillId="33" borderId="18" xfId="62" applyNumberFormat="1" applyFont="1" applyFill="1" applyBorder="1" applyAlignment="1">
      <alignment horizontal="center" vertical="center"/>
    </xf>
    <xf numFmtId="0" fontId="118" fillId="0" borderId="0" xfId="0" applyFont="1" applyBorder="1" applyAlignment="1">
      <alignment horizontal="left" vertical="center" wrapText="1"/>
    </xf>
    <xf numFmtId="0" fontId="93" fillId="33" borderId="0" xfId="0" applyFont="1" applyFill="1" applyAlignment="1">
      <alignment horizontal="justify" vertical="top" wrapText="1"/>
    </xf>
    <xf numFmtId="0" fontId="93" fillId="33" borderId="0" xfId="0" applyFont="1" applyFill="1" applyAlignment="1">
      <alignment horizontal="justify" vertical="center" wrapText="1"/>
    </xf>
    <xf numFmtId="0" fontId="39" fillId="33" borderId="10" xfId="0" applyFont="1" applyFill="1" applyBorder="1" applyAlignment="1">
      <alignment horizontal="center" vertical="center" wrapText="1"/>
    </xf>
    <xf numFmtId="0" fontId="39" fillId="33" borderId="0" xfId="0" applyFont="1" applyFill="1" applyAlignment="1">
      <alignment horizontal="left" vertical="center" wrapText="1"/>
    </xf>
    <xf numFmtId="183" fontId="93" fillId="33" borderId="23" xfId="0" applyNumberFormat="1" applyFont="1" applyFill="1" applyBorder="1" applyAlignment="1">
      <alignment horizontal="center" vertical="center"/>
    </xf>
    <xf numFmtId="183" fontId="93" fillId="33" borderId="21" xfId="0" applyNumberFormat="1" applyFont="1" applyFill="1" applyBorder="1" applyAlignment="1">
      <alignment horizontal="center" vertical="center"/>
    </xf>
    <xf numFmtId="0" fontId="92"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181" fontId="39" fillId="33" borderId="16" xfId="0" applyNumberFormat="1" applyFont="1" applyFill="1" applyBorder="1" applyAlignment="1">
      <alignment horizontal="center" vertical="center"/>
    </xf>
    <xf numFmtId="181" fontId="39" fillId="33" borderId="18" xfId="0" applyNumberFormat="1" applyFont="1" applyFill="1" applyBorder="1" applyAlignment="1">
      <alignment horizontal="center" vertical="center"/>
    </xf>
    <xf numFmtId="0" fontId="90" fillId="33" borderId="0" xfId="0" applyFont="1" applyFill="1" applyBorder="1" applyAlignment="1">
      <alignment horizontal="justify" vertical="center" wrapText="1"/>
    </xf>
    <xf numFmtId="0" fontId="90"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6" fillId="33" borderId="0" xfId="0" applyFont="1" applyFill="1" applyAlignment="1">
      <alignment horizontal="justify" vertical="center" wrapText="1"/>
    </xf>
    <xf numFmtId="0" fontId="46" fillId="33" borderId="0" xfId="0" applyFont="1" applyFill="1" applyAlignment="1">
      <alignment horizontal="left" vertical="top"/>
    </xf>
    <xf numFmtId="0" fontId="95" fillId="33" borderId="16" xfId="0" applyFont="1" applyFill="1" applyBorder="1" applyAlignment="1">
      <alignment horizontal="left" vertical="center"/>
    </xf>
    <xf numFmtId="0" fontId="95" fillId="33" borderId="17" xfId="0" applyFont="1" applyFill="1" applyBorder="1" applyAlignment="1">
      <alignment horizontal="left" vertical="center"/>
    </xf>
    <xf numFmtId="0" fontId="95" fillId="33" borderId="18" xfId="0" applyFont="1" applyFill="1" applyBorder="1" applyAlignment="1">
      <alignment horizontal="left" vertical="center"/>
    </xf>
    <xf numFmtId="0" fontId="95" fillId="33" borderId="0" xfId="0" applyFont="1" applyFill="1" applyAlignment="1">
      <alignment horizontal="left" vertical="center" wrapText="1"/>
    </xf>
    <xf numFmtId="0" fontId="90" fillId="33" borderId="0" xfId="0" applyFont="1" applyFill="1" applyAlignment="1">
      <alignment horizontal="left" vertical="center" wrapText="1"/>
    </xf>
    <xf numFmtId="0" fontId="90" fillId="33" borderId="26" xfId="0" applyFont="1" applyFill="1" applyBorder="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59" fillId="33" borderId="11" xfId="59" applyFont="1" applyFill="1" applyBorder="1" applyAlignment="1">
      <alignment horizontal="center" vertical="distributed"/>
      <protection/>
    </xf>
    <xf numFmtId="0" fontId="59" fillId="33" borderId="26"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60" fillId="33" borderId="16" xfId="59" applyFont="1" applyFill="1" applyBorder="1" applyAlignment="1">
      <alignment horizontal="left" vertical="center"/>
      <protection/>
    </xf>
    <xf numFmtId="0" fontId="60" fillId="33" borderId="17" xfId="59" applyFont="1" applyFill="1" applyBorder="1" applyAlignment="1">
      <alignment horizontal="left" vertical="center"/>
      <protection/>
    </xf>
    <xf numFmtId="0" fontId="60" fillId="33" borderId="18" xfId="59"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59" fillId="33" borderId="0" xfId="59" applyFont="1" applyFill="1" applyBorder="1" applyAlignment="1">
      <alignment horizontal="left" vertical="top" wrapText="1"/>
      <protection/>
    </xf>
    <xf numFmtId="0" fontId="91" fillId="33" borderId="0" xfId="0" applyFont="1" applyFill="1" applyBorder="1" applyAlignment="1">
      <alignment horizontal="left" vertical="center"/>
    </xf>
    <xf numFmtId="0" fontId="91" fillId="33" borderId="16" xfId="0" applyFont="1" applyFill="1" applyBorder="1" applyAlignment="1">
      <alignment horizontal="center" vertical="center"/>
    </xf>
    <xf numFmtId="0" fontId="91" fillId="33" borderId="18" xfId="0" applyFont="1" applyFill="1" applyBorder="1" applyAlignment="1">
      <alignment horizontal="center" vertical="center"/>
    </xf>
    <xf numFmtId="0" fontId="90" fillId="34" borderId="16"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3" borderId="16" xfId="0" applyFont="1" applyFill="1" applyBorder="1" applyAlignment="1">
      <alignment horizontal="center" vertical="center"/>
    </xf>
    <xf numFmtId="0" fontId="90" fillId="33" borderId="18" xfId="0" applyFont="1" applyFill="1" applyBorder="1" applyAlignment="1">
      <alignment horizontal="center" vertical="center"/>
    </xf>
    <xf numFmtId="0" fontId="90" fillId="34" borderId="10" xfId="0" applyFont="1" applyFill="1" applyBorder="1" applyAlignment="1">
      <alignment horizontal="center" vertical="center"/>
    </xf>
    <xf numFmtId="0" fontId="90" fillId="33" borderId="0" xfId="0" applyFont="1" applyFill="1" applyBorder="1" applyAlignment="1">
      <alignment horizontal="center" vertical="center" wrapText="1"/>
    </xf>
    <xf numFmtId="0" fontId="90" fillId="34" borderId="16" xfId="0" applyFont="1" applyFill="1" applyBorder="1" applyAlignment="1">
      <alignment horizontal="center" vertical="center"/>
    </xf>
    <xf numFmtId="0" fontId="90" fillId="34" borderId="18"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1">
      <selection activeCell="A1" sqref="A1"/>
    </sheetView>
  </sheetViews>
  <sheetFormatPr defaultColWidth="11.421875" defaultRowHeight="15"/>
  <cols>
    <col min="1" max="2" width="11.421875" style="60" customWidth="1"/>
    <col min="3" max="3" width="10.7109375" style="60" customWidth="1"/>
    <col min="4" max="6" width="11.421875" style="60" customWidth="1"/>
    <col min="7" max="7" width="11.140625" style="60" customWidth="1"/>
    <col min="8" max="8" width="12.00390625" style="60" customWidth="1"/>
    <col min="9" max="10" width="11.421875" style="60" customWidth="1"/>
    <col min="11" max="11" width="31.28125" style="60" customWidth="1"/>
    <col min="12" max="16384" width="11.421875" style="60" customWidth="1"/>
  </cols>
  <sheetData>
    <row r="1" spans="1:7" ht="15.75">
      <c r="A1" s="58"/>
      <c r="B1" s="59"/>
      <c r="C1" s="59"/>
      <c r="D1" s="59"/>
      <c r="E1" s="59"/>
      <c r="F1" s="59"/>
      <c r="G1" s="59"/>
    </row>
    <row r="2" spans="1:7" ht="15">
      <c r="A2" s="59"/>
      <c r="B2" s="59"/>
      <c r="C2" s="59"/>
      <c r="D2" s="59"/>
      <c r="E2" s="59"/>
      <c r="F2" s="59"/>
      <c r="G2" s="59"/>
    </row>
    <row r="3" spans="1:7" ht="15.75">
      <c r="A3" s="58"/>
      <c r="B3" s="59"/>
      <c r="C3" s="59"/>
      <c r="D3" s="59"/>
      <c r="E3" s="59"/>
      <c r="F3" s="59"/>
      <c r="G3" s="59"/>
    </row>
    <row r="4" spans="1:7" ht="15">
      <c r="A4" s="59"/>
      <c r="B4" s="59"/>
      <c r="C4" s="59"/>
      <c r="D4" s="61"/>
      <c r="E4" s="59"/>
      <c r="F4" s="59"/>
      <c r="G4" s="59"/>
    </row>
    <row r="5" spans="1:7" ht="15.75">
      <c r="A5" s="58"/>
      <c r="B5" s="59"/>
      <c r="C5" s="59"/>
      <c r="D5" s="62"/>
      <c r="E5" s="59"/>
      <c r="F5" s="59"/>
      <c r="G5" s="59"/>
    </row>
    <row r="6" spans="1:7" ht="15.75">
      <c r="A6" s="58"/>
      <c r="B6" s="59"/>
      <c r="C6" s="59"/>
      <c r="D6" s="59"/>
      <c r="E6" s="59"/>
      <c r="F6" s="59"/>
      <c r="G6" s="59"/>
    </row>
    <row r="7" spans="1:7" ht="15.75">
      <c r="A7" s="58"/>
      <c r="B7" s="59"/>
      <c r="C7" s="59"/>
      <c r="D7" s="59"/>
      <c r="E7" s="59"/>
      <c r="F7" s="59"/>
      <c r="G7" s="59"/>
    </row>
    <row r="8" spans="1:7" ht="15">
      <c r="A8" s="59"/>
      <c r="B8" s="59"/>
      <c r="C8" s="59"/>
      <c r="D8" s="61"/>
      <c r="E8" s="59"/>
      <c r="F8" s="59"/>
      <c r="G8" s="59"/>
    </row>
    <row r="9" spans="1:7" ht="15.75">
      <c r="A9" s="63"/>
      <c r="B9" s="59"/>
      <c r="C9" s="59"/>
      <c r="D9" s="59"/>
      <c r="E9" s="59"/>
      <c r="F9" s="59"/>
      <c r="G9" s="59"/>
    </row>
    <row r="10" spans="1:7" ht="15.75">
      <c r="A10" s="63"/>
      <c r="B10" s="59"/>
      <c r="C10" s="59"/>
      <c r="D10" s="59"/>
      <c r="E10" s="59"/>
      <c r="F10" s="59"/>
      <c r="G10" s="59"/>
    </row>
    <row r="11" spans="1:7" ht="15.75">
      <c r="A11" s="63"/>
      <c r="B11" s="59"/>
      <c r="C11" s="59"/>
      <c r="D11" s="59"/>
      <c r="E11" s="59"/>
      <c r="F11" s="59"/>
      <c r="G11" s="59"/>
    </row>
    <row r="12" spans="1:7" ht="15.75">
      <c r="A12" s="63"/>
      <c r="B12" s="59"/>
      <c r="C12" s="59"/>
      <c r="D12" s="59"/>
      <c r="E12" s="59"/>
      <c r="F12" s="59"/>
      <c r="G12" s="59"/>
    </row>
    <row r="13" spans="1:7" ht="15.75">
      <c r="A13" s="58"/>
      <c r="B13" s="59"/>
      <c r="C13" s="59"/>
      <c r="D13" s="59"/>
      <c r="E13" s="59"/>
      <c r="F13" s="59"/>
      <c r="G13" s="59"/>
    </row>
    <row r="14" spans="1:8" ht="15.75">
      <c r="A14" s="105"/>
      <c r="B14" s="106"/>
      <c r="C14" s="106"/>
      <c r="D14" s="106"/>
      <c r="E14" s="106"/>
      <c r="F14" s="106"/>
      <c r="G14" s="106"/>
      <c r="H14" s="67"/>
    </row>
    <row r="15" spans="1:8" ht="15.75">
      <c r="A15" s="105"/>
      <c r="B15" s="106"/>
      <c r="C15" s="106"/>
      <c r="D15" s="106"/>
      <c r="E15" s="106"/>
      <c r="F15" s="106"/>
      <c r="G15" s="106"/>
      <c r="H15" s="67"/>
    </row>
    <row r="16" spans="1:8" ht="51" customHeight="1">
      <c r="A16" s="106"/>
      <c r="B16" s="106"/>
      <c r="C16" s="168" t="s">
        <v>15</v>
      </c>
      <c r="D16" s="168"/>
      <c r="E16" s="168"/>
      <c r="F16" s="107"/>
      <c r="G16" s="107"/>
      <c r="H16" s="107"/>
    </row>
    <row r="17" spans="1:8" ht="46.5" customHeight="1">
      <c r="A17" s="106"/>
      <c r="B17" s="106"/>
      <c r="C17" s="169" t="s">
        <v>114</v>
      </c>
      <c r="D17" s="107"/>
      <c r="E17" s="107"/>
      <c r="F17" s="107"/>
      <c r="G17" s="107"/>
      <c r="H17" s="107"/>
    </row>
    <row r="18" spans="1:8" ht="30">
      <c r="A18" s="106"/>
      <c r="B18" s="106"/>
      <c r="C18" s="170"/>
      <c r="D18" s="107"/>
      <c r="E18" s="107"/>
      <c r="F18" s="107"/>
      <c r="G18" s="107"/>
      <c r="H18" s="107"/>
    </row>
    <row r="19" spans="1:8" ht="15">
      <c r="A19" s="106"/>
      <c r="B19" s="106"/>
      <c r="C19" s="106"/>
      <c r="D19" s="106"/>
      <c r="E19" s="106"/>
      <c r="F19" s="106"/>
      <c r="G19" s="106"/>
      <c r="H19" s="67"/>
    </row>
    <row r="20" spans="1:8" ht="15">
      <c r="A20" s="106"/>
      <c r="B20" s="106"/>
      <c r="C20" s="320"/>
      <c r="D20" s="320"/>
      <c r="E20" s="320"/>
      <c r="F20" s="320"/>
      <c r="G20" s="320"/>
      <c r="H20" s="320"/>
    </row>
    <row r="21" spans="1:7" ht="15">
      <c r="A21" s="59"/>
      <c r="B21" s="59"/>
      <c r="C21" s="59"/>
      <c r="D21" s="59"/>
      <c r="E21" s="59"/>
      <c r="F21" s="59"/>
      <c r="G21" s="59"/>
    </row>
    <row r="22" spans="1:7" ht="15">
      <c r="A22" s="59"/>
      <c r="B22" s="59"/>
      <c r="C22" s="59"/>
      <c r="D22" s="59"/>
      <c r="E22" s="59"/>
      <c r="F22" s="59"/>
      <c r="G22" s="59"/>
    </row>
    <row r="23" spans="1:7" ht="15">
      <c r="A23" s="59"/>
      <c r="B23" s="59"/>
      <c r="C23" s="59"/>
      <c r="D23" s="59"/>
      <c r="E23" s="59"/>
      <c r="F23" s="59"/>
      <c r="G23" s="59"/>
    </row>
    <row r="24" spans="1:7" ht="15">
      <c r="A24" s="59"/>
      <c r="B24" s="59"/>
      <c r="C24" s="59"/>
      <c r="D24" s="59"/>
      <c r="E24" s="59"/>
      <c r="F24" s="59"/>
      <c r="G24" s="59"/>
    </row>
    <row r="25" spans="1:7" ht="15">
      <c r="A25" s="59"/>
      <c r="B25" s="59"/>
      <c r="C25" s="59"/>
      <c r="D25" s="59"/>
      <c r="E25" s="59"/>
      <c r="F25" s="59"/>
      <c r="G25" s="59"/>
    </row>
    <row r="26" spans="1:7" ht="15">
      <c r="A26" s="59"/>
      <c r="B26" s="59"/>
      <c r="C26" s="59"/>
      <c r="D26" s="59"/>
      <c r="E26" s="59"/>
      <c r="F26" s="59"/>
      <c r="G26" s="59"/>
    </row>
    <row r="27" spans="1:7" ht="15">
      <c r="A27" s="59"/>
      <c r="B27" s="59"/>
      <c r="C27" s="59"/>
      <c r="D27" s="59"/>
      <c r="E27" s="59"/>
      <c r="F27" s="59"/>
      <c r="G27" s="59"/>
    </row>
    <row r="28" spans="1:7" ht="15">
      <c r="A28" s="59"/>
      <c r="B28" s="59"/>
      <c r="C28" s="59"/>
      <c r="D28" s="59"/>
      <c r="E28" s="59"/>
      <c r="F28" s="59"/>
      <c r="G28" s="59"/>
    </row>
    <row r="29" spans="1:7" ht="15.75">
      <c r="A29" s="58"/>
      <c r="B29" s="59"/>
      <c r="C29" s="59"/>
      <c r="D29" s="59"/>
      <c r="E29" s="59"/>
      <c r="F29" s="59"/>
      <c r="G29" s="59"/>
    </row>
    <row r="30" spans="1:7" ht="15.75">
      <c r="A30" s="58"/>
      <c r="B30" s="59"/>
      <c r="C30" s="59"/>
      <c r="D30" s="61"/>
      <c r="E30" s="59"/>
      <c r="F30" s="59"/>
      <c r="G30" s="59"/>
    </row>
    <row r="31" spans="1:7" ht="15.75">
      <c r="A31" s="58"/>
      <c r="B31" s="59"/>
      <c r="C31" s="59"/>
      <c r="D31" s="64"/>
      <c r="E31" s="59"/>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65"/>
      <c r="B35" s="59"/>
      <c r="C35" s="65"/>
      <c r="D35" s="66"/>
      <c r="E35" s="59"/>
      <c r="F35" s="59"/>
      <c r="G35" s="59"/>
    </row>
    <row r="36" spans="1:7" ht="15.75" customHeight="1">
      <c r="A36" s="58"/>
      <c r="E36" s="59"/>
      <c r="F36" s="59"/>
      <c r="G36" s="59"/>
    </row>
    <row r="37" spans="3:7" ht="15.75">
      <c r="C37" s="58"/>
      <c r="D37" s="29" t="s">
        <v>344</v>
      </c>
      <c r="E37" s="59"/>
      <c r="F37" s="59"/>
      <c r="G37" s="59"/>
    </row>
    <row r="40" spans="1:7" ht="24.75" customHeight="1">
      <c r="A40" s="321" t="s">
        <v>95</v>
      </c>
      <c r="B40" s="321"/>
      <c r="C40" s="321"/>
      <c r="D40" s="321"/>
      <c r="E40" s="321"/>
      <c r="F40" s="321"/>
      <c r="G40" s="321"/>
    </row>
    <row r="41" spans="1:13" ht="24.75" customHeight="1">
      <c r="A41" s="322"/>
      <c r="B41" s="322"/>
      <c r="C41" s="322"/>
      <c r="D41" s="322"/>
      <c r="E41" s="322"/>
      <c r="F41" s="322"/>
      <c r="G41" s="322"/>
      <c r="I41" s="67"/>
      <c r="J41" s="67"/>
      <c r="K41" s="67"/>
      <c r="L41" s="91"/>
      <c r="M41" s="67"/>
    </row>
    <row r="42" spans="1:13" ht="24.75" customHeight="1">
      <c r="A42" s="323" t="s">
        <v>115</v>
      </c>
      <c r="B42" s="324"/>
      <c r="C42" s="324"/>
      <c r="D42" s="324"/>
      <c r="E42" s="324"/>
      <c r="F42" s="325"/>
      <c r="G42" s="90" t="s">
        <v>96</v>
      </c>
      <c r="H42" s="67"/>
      <c r="I42" s="67"/>
      <c r="J42" s="314"/>
      <c r="K42" s="314"/>
      <c r="L42" s="314"/>
      <c r="M42" s="67"/>
    </row>
    <row r="43" spans="1:13" ht="18" customHeight="1">
      <c r="A43" s="68"/>
      <c r="B43" s="315" t="s">
        <v>109</v>
      </c>
      <c r="C43" s="315"/>
      <c r="D43" s="315"/>
      <c r="E43" s="315"/>
      <c r="F43" s="315"/>
      <c r="G43" s="109" t="s">
        <v>182</v>
      </c>
      <c r="I43" s="67"/>
      <c r="J43" s="92"/>
      <c r="K43" s="93"/>
      <c r="L43" s="94"/>
      <c r="M43" s="67"/>
    </row>
    <row r="44" spans="1:13" ht="18" customHeight="1">
      <c r="A44" s="69"/>
      <c r="B44" s="316" t="s">
        <v>108</v>
      </c>
      <c r="C44" s="316"/>
      <c r="D44" s="316"/>
      <c r="E44" s="316"/>
      <c r="F44" s="317"/>
      <c r="G44" s="201">
        <v>5</v>
      </c>
      <c r="I44" s="67"/>
      <c r="J44" s="92"/>
      <c r="K44" s="93"/>
      <c r="L44" s="94"/>
      <c r="M44" s="67"/>
    </row>
    <row r="45" spans="1:13" ht="18" customHeight="1">
      <c r="A45" s="69"/>
      <c r="B45" s="316" t="s">
        <v>316</v>
      </c>
      <c r="C45" s="316"/>
      <c r="D45" s="316"/>
      <c r="E45" s="316"/>
      <c r="F45" s="317"/>
      <c r="G45" s="201">
        <v>6</v>
      </c>
      <c r="I45" s="67"/>
      <c r="J45" s="92"/>
      <c r="K45" s="93"/>
      <c r="L45" s="94"/>
      <c r="M45" s="67"/>
    </row>
    <row r="46" spans="1:13" ht="18" customHeight="1">
      <c r="A46" s="69"/>
      <c r="B46" s="316" t="s">
        <v>104</v>
      </c>
      <c r="C46" s="316"/>
      <c r="D46" s="316"/>
      <c r="E46" s="316"/>
      <c r="F46" s="316"/>
      <c r="G46" s="110" t="s">
        <v>252</v>
      </c>
      <c r="I46" s="67"/>
      <c r="J46" s="92"/>
      <c r="K46" s="93"/>
      <c r="L46" s="94"/>
      <c r="M46" s="67"/>
    </row>
    <row r="47" spans="1:13" ht="18" customHeight="1">
      <c r="A47" s="69"/>
      <c r="B47" s="88" t="s">
        <v>105</v>
      </c>
      <c r="C47" s="88"/>
      <c r="D47" s="88"/>
      <c r="E47" s="88"/>
      <c r="F47" s="89"/>
      <c r="G47" s="108" t="s">
        <v>252</v>
      </c>
      <c r="I47" s="67"/>
      <c r="J47" s="92"/>
      <c r="K47" s="93"/>
      <c r="L47" s="94"/>
      <c r="M47" s="67"/>
    </row>
    <row r="48" spans="1:13" ht="18" customHeight="1">
      <c r="A48" s="69"/>
      <c r="B48" s="88" t="s">
        <v>111</v>
      </c>
      <c r="C48" s="88"/>
      <c r="D48" s="88"/>
      <c r="E48" s="88"/>
      <c r="F48" s="89"/>
      <c r="G48" s="108" t="s">
        <v>151</v>
      </c>
      <c r="I48" s="67"/>
      <c r="J48" s="92"/>
      <c r="K48" s="93"/>
      <c r="L48" s="94"/>
      <c r="M48" s="67"/>
    </row>
    <row r="49" spans="1:13" ht="18" customHeight="1">
      <c r="A49" s="69"/>
      <c r="B49" s="88" t="s">
        <v>112</v>
      </c>
      <c r="C49" s="88"/>
      <c r="D49" s="88"/>
      <c r="E49" s="88"/>
      <c r="F49" s="89"/>
      <c r="G49" s="108" t="s">
        <v>317</v>
      </c>
      <c r="I49" s="67"/>
      <c r="J49" s="92"/>
      <c r="K49" s="93"/>
      <c r="L49" s="94"/>
      <c r="M49" s="67"/>
    </row>
    <row r="50" spans="1:13" ht="18" customHeight="1">
      <c r="A50" s="69"/>
      <c r="B50" s="88" t="s">
        <v>113</v>
      </c>
      <c r="C50" s="88"/>
      <c r="D50" s="88"/>
      <c r="E50" s="88"/>
      <c r="F50" s="89"/>
      <c r="G50" s="108" t="s">
        <v>318</v>
      </c>
      <c r="I50" s="67"/>
      <c r="J50" s="92"/>
      <c r="K50" s="93"/>
      <c r="L50" s="94"/>
      <c r="M50" s="67"/>
    </row>
    <row r="51" spans="1:13" ht="18" customHeight="1">
      <c r="A51" s="69"/>
      <c r="B51" s="88" t="s">
        <v>110</v>
      </c>
      <c r="C51" s="88"/>
      <c r="D51" s="88"/>
      <c r="E51" s="88"/>
      <c r="F51" s="89"/>
      <c r="G51" s="108" t="s">
        <v>319</v>
      </c>
      <c r="I51" s="67"/>
      <c r="J51" s="92"/>
      <c r="K51" s="93"/>
      <c r="L51" s="94"/>
      <c r="M51" s="67"/>
    </row>
    <row r="52" spans="1:13" ht="18" customHeight="1">
      <c r="A52" s="69"/>
      <c r="B52" s="88" t="s">
        <v>106</v>
      </c>
      <c r="C52" s="88"/>
      <c r="D52" s="88"/>
      <c r="E52" s="88"/>
      <c r="F52" s="89"/>
      <c r="G52" s="108" t="s">
        <v>320</v>
      </c>
      <c r="I52" s="67"/>
      <c r="J52" s="92"/>
      <c r="K52" s="93"/>
      <c r="L52" s="94"/>
      <c r="M52" s="67"/>
    </row>
    <row r="53" spans="1:13" ht="18" customHeight="1">
      <c r="A53" s="69"/>
      <c r="B53" s="88" t="s">
        <v>107</v>
      </c>
      <c r="C53" s="88"/>
      <c r="D53" s="88"/>
      <c r="E53" s="88"/>
      <c r="F53" s="89"/>
      <c r="G53" s="108" t="s">
        <v>321</v>
      </c>
      <c r="I53" s="67"/>
      <c r="J53" s="92"/>
      <c r="K53" s="93"/>
      <c r="L53" s="94"/>
      <c r="M53" s="67"/>
    </row>
    <row r="54" ht="18" customHeight="1"/>
    <row r="55" ht="18" customHeight="1"/>
    <row r="56" ht="18" customHeight="1"/>
    <row r="57" spans="1:13" ht="15" customHeight="1">
      <c r="A57" s="70"/>
      <c r="B57" s="71"/>
      <c r="C57" s="72"/>
      <c r="D57" s="72"/>
      <c r="E57" s="72"/>
      <c r="F57" s="72"/>
      <c r="G57" s="73"/>
      <c r="I57" s="67"/>
      <c r="J57" s="67"/>
      <c r="K57" s="67"/>
      <c r="L57" s="95"/>
      <c r="M57" s="67"/>
    </row>
    <row r="58" spans="1:13" ht="15" customHeight="1">
      <c r="A58" s="318" t="s">
        <v>190</v>
      </c>
      <c r="B58" s="318"/>
      <c r="C58" s="318"/>
      <c r="D58" s="318"/>
      <c r="E58" s="318"/>
      <c r="F58" s="318"/>
      <c r="G58" s="318"/>
      <c r="H58" s="318"/>
      <c r="I58" s="67"/>
      <c r="J58" s="67"/>
      <c r="K58" s="67"/>
      <c r="L58" s="95"/>
      <c r="M58" s="67"/>
    </row>
    <row r="59" spans="1:13" ht="15" customHeight="1">
      <c r="A59" s="70"/>
      <c r="B59" s="71"/>
      <c r="C59" s="72"/>
      <c r="D59" s="61"/>
      <c r="E59" s="72"/>
      <c r="F59" s="72"/>
      <c r="G59" s="73"/>
      <c r="I59" s="67"/>
      <c r="J59" s="67"/>
      <c r="K59" s="67"/>
      <c r="L59" s="95"/>
      <c r="M59" s="67"/>
    </row>
    <row r="60" spans="1:7" ht="15" customHeight="1">
      <c r="A60" s="74"/>
      <c r="B60" s="75"/>
      <c r="C60" s="76"/>
      <c r="D60" s="76"/>
      <c r="E60" s="76"/>
      <c r="F60" s="76"/>
      <c r="G60" s="77"/>
    </row>
    <row r="61" spans="1:8" ht="15" customHeight="1">
      <c r="A61" s="319" t="s">
        <v>97</v>
      </c>
      <c r="B61" s="319"/>
      <c r="C61" s="319"/>
      <c r="D61" s="319"/>
      <c r="E61" s="319"/>
      <c r="F61" s="319"/>
      <c r="G61" s="319"/>
      <c r="H61" s="319"/>
    </row>
    <row r="62" spans="1:8" ht="15" customHeight="1">
      <c r="A62" s="319" t="s">
        <v>98</v>
      </c>
      <c r="B62" s="319"/>
      <c r="C62" s="319"/>
      <c r="D62" s="319"/>
      <c r="E62" s="319"/>
      <c r="F62" s="319"/>
      <c r="G62" s="319"/>
      <c r="H62" s="319"/>
    </row>
    <row r="63" spans="1:7" ht="15" customHeight="1">
      <c r="A63" s="82"/>
      <c r="B63" s="76"/>
      <c r="C63" s="76"/>
      <c r="D63" s="76"/>
      <c r="E63" s="76"/>
      <c r="F63" s="76"/>
      <c r="G63" s="77"/>
    </row>
    <row r="64" spans="1:7" ht="15" customHeight="1">
      <c r="A64" s="82"/>
      <c r="B64" s="76"/>
      <c r="C64" s="76"/>
      <c r="D64" s="76"/>
      <c r="E64" s="76"/>
      <c r="F64" s="76"/>
      <c r="G64" s="77"/>
    </row>
    <row r="65" spans="1:7" ht="15" customHeight="1">
      <c r="A65" s="74"/>
      <c r="B65" s="78"/>
      <c r="C65" s="76"/>
      <c r="D65" s="76"/>
      <c r="E65" s="76"/>
      <c r="F65" s="76"/>
      <c r="G65" s="77"/>
    </row>
    <row r="66" spans="1:8" ht="15" customHeight="1">
      <c r="A66" s="328" t="s">
        <v>242</v>
      </c>
      <c r="B66" s="328"/>
      <c r="C66" s="328"/>
      <c r="D66" s="328"/>
      <c r="E66" s="328"/>
      <c r="F66" s="328"/>
      <c r="G66" s="328"/>
      <c r="H66" s="328"/>
    </row>
    <row r="67" spans="1:8" ht="15" customHeight="1">
      <c r="A67" s="319" t="s">
        <v>243</v>
      </c>
      <c r="B67" s="319"/>
      <c r="C67" s="319"/>
      <c r="D67" s="319"/>
      <c r="E67" s="319"/>
      <c r="F67" s="319"/>
      <c r="G67" s="319"/>
      <c r="H67" s="319"/>
    </row>
    <row r="68" spans="1:7" ht="15" customHeight="1">
      <c r="A68" s="74"/>
      <c r="B68" s="78"/>
      <c r="C68" s="76"/>
      <c r="D68" s="83"/>
      <c r="E68" s="76"/>
      <c r="F68" s="76"/>
      <c r="G68" s="77"/>
    </row>
    <row r="69" spans="1:7" ht="15" customHeight="1">
      <c r="A69" s="74"/>
      <c r="B69" s="78"/>
      <c r="C69" s="76"/>
      <c r="D69" s="83"/>
      <c r="E69" s="76"/>
      <c r="F69" s="76"/>
      <c r="G69" s="77"/>
    </row>
    <row r="70" spans="1:7" ht="15" customHeight="1">
      <c r="A70" s="74"/>
      <c r="B70" s="78"/>
      <c r="C70" s="76"/>
      <c r="D70" s="83"/>
      <c r="E70" s="76"/>
      <c r="F70" s="76"/>
      <c r="G70" s="77"/>
    </row>
    <row r="71" spans="1:8" ht="15" customHeight="1">
      <c r="A71" s="318" t="s">
        <v>99</v>
      </c>
      <c r="B71" s="318"/>
      <c r="C71" s="318"/>
      <c r="D71" s="318"/>
      <c r="E71" s="318"/>
      <c r="F71" s="318"/>
      <c r="G71" s="318"/>
      <c r="H71" s="318"/>
    </row>
    <row r="78" spans="1:7" ht="15" customHeight="1">
      <c r="A78" s="74"/>
      <c r="B78" s="78"/>
      <c r="C78" s="76"/>
      <c r="D78" s="76"/>
      <c r="E78" s="76"/>
      <c r="F78" s="76"/>
      <c r="G78" s="77"/>
    </row>
    <row r="79" spans="1:7" ht="15" customHeight="1">
      <c r="A79" s="74"/>
      <c r="B79" s="78"/>
      <c r="C79" s="76"/>
      <c r="D79" s="76"/>
      <c r="E79" s="76"/>
      <c r="F79" s="76"/>
      <c r="G79" s="77"/>
    </row>
    <row r="80" spans="1:7" ht="15" customHeight="1">
      <c r="A80" s="84"/>
      <c r="B80" s="84"/>
      <c r="C80" s="84"/>
      <c r="D80" s="76"/>
      <c r="E80" s="76"/>
      <c r="F80" s="76"/>
      <c r="G80" s="77"/>
    </row>
    <row r="81" spans="1:7" ht="12.75" customHeight="1">
      <c r="A81" s="85" t="s">
        <v>100</v>
      </c>
      <c r="C81" s="67"/>
      <c r="D81" s="84"/>
      <c r="E81" s="84"/>
      <c r="F81" s="84"/>
      <c r="G81" s="84"/>
    </row>
    <row r="82" spans="1:7" ht="10.5" customHeight="1">
      <c r="A82" s="85" t="s">
        <v>101</v>
      </c>
      <c r="C82" s="67"/>
      <c r="D82" s="67"/>
      <c r="E82" s="67"/>
      <c r="F82" s="67"/>
      <c r="G82" s="67"/>
    </row>
    <row r="83" spans="1:7" ht="10.5" customHeight="1">
      <c r="A83" s="85" t="s">
        <v>102</v>
      </c>
      <c r="C83" s="67"/>
      <c r="D83" s="67"/>
      <c r="E83" s="67"/>
      <c r="F83" s="67"/>
      <c r="G83" s="67"/>
    </row>
    <row r="84" spans="1:7" ht="10.5" customHeight="1">
      <c r="A84" s="86" t="s">
        <v>103</v>
      </c>
      <c r="B84" s="87"/>
      <c r="C84" s="67"/>
      <c r="D84" s="67"/>
      <c r="E84" s="67"/>
      <c r="F84" s="67"/>
      <c r="G84" s="67"/>
    </row>
    <row r="85" ht="10.5" customHeight="1"/>
    <row r="86" spans="1:7" ht="10.5" customHeight="1">
      <c r="A86" s="85"/>
      <c r="C86" s="67"/>
      <c r="D86" s="67"/>
      <c r="E86" s="67"/>
      <c r="F86" s="67"/>
      <c r="G86" s="67"/>
    </row>
    <row r="87" spans="1:7" ht="10.5" customHeight="1">
      <c r="A87" s="85"/>
      <c r="C87" s="67"/>
      <c r="D87" s="67"/>
      <c r="E87" s="67"/>
      <c r="F87" s="67"/>
      <c r="G87" s="67"/>
    </row>
    <row r="88" spans="1:7" ht="10.5" customHeight="1">
      <c r="A88" s="86"/>
      <c r="B88" s="87"/>
      <c r="C88" s="67"/>
      <c r="D88" s="67"/>
      <c r="E88" s="67"/>
      <c r="F88" s="67"/>
      <c r="G88" s="67"/>
    </row>
    <row r="89" ht="10.5" customHeight="1"/>
    <row r="90" ht="10.5" customHeight="1"/>
    <row r="91" spans="1:7" ht="15">
      <c r="A91" s="326"/>
      <c r="B91" s="326"/>
      <c r="C91" s="326"/>
      <c r="D91" s="326"/>
      <c r="E91" s="326"/>
      <c r="F91" s="326"/>
      <c r="G91" s="326"/>
    </row>
    <row r="92" spans="1:7" ht="19.5">
      <c r="A92" s="80"/>
      <c r="B92" s="80"/>
      <c r="C92" s="96"/>
      <c r="D92" s="80"/>
      <c r="E92" s="80"/>
      <c r="F92" s="80"/>
      <c r="G92" s="80"/>
    </row>
    <row r="93" spans="1:8" ht="19.5">
      <c r="A93" s="82"/>
      <c r="B93" s="97"/>
      <c r="C93" s="96"/>
      <c r="D93" s="97"/>
      <c r="E93" s="97"/>
      <c r="F93" s="97"/>
      <c r="G93" s="98"/>
      <c r="H93" s="67"/>
    </row>
    <row r="94" spans="1:7" ht="15.75">
      <c r="A94" s="76"/>
      <c r="B94" s="76"/>
      <c r="C94" s="58"/>
      <c r="D94" s="76"/>
      <c r="E94" s="76"/>
      <c r="F94" s="76"/>
      <c r="G94" s="99"/>
    </row>
    <row r="95" spans="1:7" ht="15.75">
      <c r="A95" s="79"/>
      <c r="B95" s="84"/>
      <c r="C95" s="100"/>
      <c r="D95" s="80"/>
      <c r="E95" s="80"/>
      <c r="F95" s="80"/>
      <c r="G95" s="101"/>
    </row>
    <row r="96" spans="1:7" ht="15.75">
      <c r="A96" s="79"/>
      <c r="B96" s="84"/>
      <c r="C96" s="100"/>
      <c r="D96" s="80"/>
      <c r="E96" s="80"/>
      <c r="F96" s="80"/>
      <c r="G96" s="101"/>
    </row>
    <row r="97" spans="1:7" ht="15">
      <c r="A97" s="79"/>
      <c r="B97" s="84"/>
      <c r="C97" s="80"/>
      <c r="D97" s="80"/>
      <c r="E97" s="80"/>
      <c r="F97" s="80"/>
      <c r="G97" s="101"/>
    </row>
    <row r="98" spans="1:7" ht="15">
      <c r="A98" s="79"/>
      <c r="B98" s="84"/>
      <c r="C98" s="80"/>
      <c r="D98" s="80"/>
      <c r="E98" s="80"/>
      <c r="F98" s="80"/>
      <c r="G98" s="101"/>
    </row>
    <row r="99" spans="1:7" ht="15">
      <c r="A99" s="79"/>
      <c r="B99" s="84"/>
      <c r="C99" s="80"/>
      <c r="D99" s="80"/>
      <c r="E99" s="80"/>
      <c r="F99" s="80"/>
      <c r="G99" s="101"/>
    </row>
    <row r="100" spans="1:7" ht="15">
      <c r="A100" s="79"/>
      <c r="B100" s="84"/>
      <c r="C100" s="80"/>
      <c r="D100" s="80"/>
      <c r="E100" s="80"/>
      <c r="F100" s="80"/>
      <c r="G100" s="101"/>
    </row>
    <row r="101" spans="1:7" ht="15">
      <c r="A101" s="79"/>
      <c r="B101" s="84"/>
      <c r="C101" s="80"/>
      <c r="D101" s="80"/>
      <c r="E101" s="80"/>
      <c r="F101" s="80"/>
      <c r="G101" s="101"/>
    </row>
    <row r="102" spans="1:7" ht="15">
      <c r="A102" s="79"/>
      <c r="B102" s="84"/>
      <c r="C102" s="80"/>
      <c r="D102" s="80"/>
      <c r="E102" s="80"/>
      <c r="F102" s="80"/>
      <c r="G102" s="101"/>
    </row>
    <row r="103" spans="1:7" ht="15">
      <c r="A103" s="79"/>
      <c r="B103" s="84"/>
      <c r="C103" s="80"/>
      <c r="D103" s="80"/>
      <c r="E103" s="80"/>
      <c r="F103" s="80"/>
      <c r="G103" s="101"/>
    </row>
    <row r="104" spans="1:7" ht="15">
      <c r="A104" s="79"/>
      <c r="B104" s="84"/>
      <c r="C104" s="84"/>
      <c r="D104" s="84"/>
      <c r="E104" s="80"/>
      <c r="F104" s="80"/>
      <c r="G104" s="101"/>
    </row>
    <row r="105" spans="1:7" ht="15">
      <c r="A105" s="79"/>
      <c r="B105" s="84"/>
      <c r="C105" s="80"/>
      <c r="D105" s="80"/>
      <c r="E105" s="80"/>
      <c r="F105" s="80"/>
      <c r="G105" s="101"/>
    </row>
    <row r="106" spans="1:7" ht="15">
      <c r="A106" s="79"/>
      <c r="B106" s="84"/>
      <c r="C106" s="80"/>
      <c r="D106" s="80"/>
      <c r="E106" s="80"/>
      <c r="F106" s="80"/>
      <c r="G106" s="101"/>
    </row>
    <row r="107" spans="1:7" ht="15">
      <c r="A107" s="79"/>
      <c r="B107" s="84"/>
      <c r="C107" s="80"/>
      <c r="D107" s="80"/>
      <c r="E107" s="80"/>
      <c r="F107" s="80"/>
      <c r="G107" s="101"/>
    </row>
    <row r="108" spans="1:7" ht="15">
      <c r="A108" s="79"/>
      <c r="B108" s="84"/>
      <c r="C108" s="80"/>
      <c r="D108" s="80"/>
      <c r="E108" s="80"/>
      <c r="F108" s="80"/>
      <c r="G108" s="101"/>
    </row>
    <row r="109" spans="1:7" ht="15">
      <c r="A109" s="79"/>
      <c r="B109" s="84"/>
      <c r="C109" s="80"/>
      <c r="D109" s="80"/>
      <c r="E109" s="80"/>
      <c r="F109" s="80"/>
      <c r="G109" s="101"/>
    </row>
    <row r="110" spans="1:7" ht="15">
      <c r="A110" s="79"/>
      <c r="B110" s="84"/>
      <c r="C110" s="80"/>
      <c r="D110" s="80"/>
      <c r="E110" s="80"/>
      <c r="F110" s="80"/>
      <c r="G110" s="101"/>
    </row>
    <row r="111" spans="1:7" ht="15">
      <c r="A111" s="79"/>
      <c r="B111" s="84"/>
      <c r="C111" s="80"/>
      <c r="D111" s="80"/>
      <c r="E111" s="80"/>
      <c r="F111" s="80"/>
      <c r="G111" s="101"/>
    </row>
    <row r="112" spans="1:7" ht="15">
      <c r="A112" s="79"/>
      <c r="B112" s="84"/>
      <c r="C112" s="80"/>
      <c r="D112" s="80"/>
      <c r="E112" s="80"/>
      <c r="F112" s="80"/>
      <c r="G112" s="101"/>
    </row>
    <row r="113" spans="1:7" ht="15">
      <c r="A113" s="79"/>
      <c r="B113" s="84"/>
      <c r="C113" s="80"/>
      <c r="D113" s="80"/>
      <c r="E113" s="80"/>
      <c r="F113" s="80"/>
      <c r="G113" s="101"/>
    </row>
    <row r="114" spans="1:7" ht="15" customHeight="1">
      <c r="A114" s="79"/>
      <c r="B114" s="80"/>
      <c r="C114" s="80"/>
      <c r="D114" s="80"/>
      <c r="E114" s="80"/>
      <c r="F114" s="80"/>
      <c r="G114" s="81"/>
    </row>
    <row r="115" spans="1:9" ht="15">
      <c r="A115" s="82"/>
      <c r="B115" s="97"/>
      <c r="C115" s="97"/>
      <c r="D115" s="97"/>
      <c r="E115" s="97"/>
      <c r="F115" s="97"/>
      <c r="G115" s="98"/>
      <c r="H115" s="67"/>
      <c r="I115" s="67"/>
    </row>
    <row r="116" spans="1:7" ht="15">
      <c r="A116" s="82"/>
      <c r="B116" s="76"/>
      <c r="C116" s="76"/>
      <c r="D116" s="76"/>
      <c r="E116" s="76"/>
      <c r="F116" s="76"/>
      <c r="G116" s="77"/>
    </row>
    <row r="117" spans="1:7" ht="15">
      <c r="A117" s="79"/>
      <c r="B117" s="84"/>
      <c r="C117" s="80"/>
      <c r="D117" s="80"/>
      <c r="E117" s="80"/>
      <c r="F117" s="80"/>
      <c r="G117" s="101"/>
    </row>
    <row r="118" spans="1:7" ht="15">
      <c r="A118" s="79"/>
      <c r="B118" s="84"/>
      <c r="C118" s="80"/>
      <c r="D118" s="80"/>
      <c r="E118" s="80"/>
      <c r="F118" s="80"/>
      <c r="G118" s="101"/>
    </row>
    <row r="119" spans="1:7" ht="15">
      <c r="A119" s="79"/>
      <c r="B119" s="84"/>
      <c r="C119" s="80"/>
      <c r="D119" s="80"/>
      <c r="E119" s="80"/>
      <c r="F119" s="80"/>
      <c r="G119" s="101"/>
    </row>
    <row r="120" spans="1:7" ht="15">
      <c r="A120" s="79"/>
      <c r="B120" s="84"/>
      <c r="C120" s="80"/>
      <c r="D120" s="80"/>
      <c r="E120" s="80"/>
      <c r="F120" s="80"/>
      <c r="G120" s="101"/>
    </row>
    <row r="121" spans="1:7" ht="15">
      <c r="A121" s="79"/>
      <c r="B121" s="84"/>
      <c r="C121" s="80"/>
      <c r="D121" s="80"/>
      <c r="E121" s="80"/>
      <c r="F121" s="80"/>
      <c r="G121" s="101"/>
    </row>
    <row r="122" spans="1:7" ht="15">
      <c r="A122" s="79"/>
      <c r="B122" s="84"/>
      <c r="C122" s="80"/>
      <c r="D122" s="80"/>
      <c r="E122" s="80"/>
      <c r="F122" s="80"/>
      <c r="G122" s="101"/>
    </row>
    <row r="123" spans="1:7" ht="15">
      <c r="A123" s="79"/>
      <c r="B123" s="84"/>
      <c r="C123" s="80"/>
      <c r="D123" s="80"/>
      <c r="E123" s="80"/>
      <c r="F123" s="80"/>
      <c r="G123" s="101"/>
    </row>
    <row r="124" spans="1:7" ht="15">
      <c r="A124" s="79"/>
      <c r="B124" s="84"/>
      <c r="C124" s="80"/>
      <c r="D124" s="80"/>
      <c r="E124" s="80"/>
      <c r="F124" s="80"/>
      <c r="G124" s="101"/>
    </row>
    <row r="125" spans="1:7" ht="15">
      <c r="A125" s="79"/>
      <c r="B125" s="84"/>
      <c r="C125" s="80"/>
      <c r="D125" s="80"/>
      <c r="E125" s="80"/>
      <c r="F125" s="80"/>
      <c r="G125" s="101"/>
    </row>
    <row r="126" spans="1:7" ht="15">
      <c r="A126" s="79"/>
      <c r="B126" s="84"/>
      <c r="C126" s="80"/>
      <c r="D126" s="80"/>
      <c r="E126" s="80"/>
      <c r="F126" s="80"/>
      <c r="G126" s="101"/>
    </row>
    <row r="127" spans="1:7" ht="15">
      <c r="A127" s="79"/>
      <c r="B127" s="84"/>
      <c r="C127" s="80"/>
      <c r="D127" s="80"/>
      <c r="E127" s="80"/>
      <c r="F127" s="80"/>
      <c r="G127" s="101"/>
    </row>
    <row r="128" spans="1:9" ht="15">
      <c r="A128" s="79"/>
      <c r="B128" s="102"/>
      <c r="C128" s="80"/>
      <c r="D128" s="80"/>
      <c r="E128" s="80"/>
      <c r="F128" s="80"/>
      <c r="G128" s="101"/>
      <c r="H128" s="67"/>
      <c r="I128" s="67"/>
    </row>
    <row r="129" spans="1:9" ht="15">
      <c r="A129" s="327"/>
      <c r="B129" s="327"/>
      <c r="C129" s="327"/>
      <c r="D129" s="327"/>
      <c r="E129" s="327"/>
      <c r="F129" s="327"/>
      <c r="G129" s="327"/>
      <c r="H129" s="67"/>
      <c r="I129" s="67"/>
    </row>
    <row r="130" spans="1:7" ht="15">
      <c r="A130" s="103"/>
      <c r="B130" s="103"/>
      <c r="C130" s="103"/>
      <c r="D130" s="103"/>
      <c r="E130" s="103"/>
      <c r="F130" s="103"/>
      <c r="G130" s="103"/>
    </row>
    <row r="131" spans="1:7" ht="15">
      <c r="A131" s="104"/>
      <c r="B131" s="104"/>
      <c r="C131" s="104"/>
      <c r="D131" s="104"/>
      <c r="E131" s="104"/>
      <c r="F131" s="104"/>
      <c r="G131" s="104"/>
    </row>
    <row r="132" spans="4:7" ht="15">
      <c r="D132" s="84"/>
      <c r="E132" s="84"/>
      <c r="F132" s="84"/>
      <c r="G132" s="84"/>
    </row>
    <row r="133" spans="4:7" ht="10.5" customHeight="1">
      <c r="D133" s="67"/>
      <c r="E133" s="67"/>
      <c r="F133" s="67"/>
      <c r="G133" s="67"/>
    </row>
    <row r="134" spans="4:7" ht="10.5" customHeight="1">
      <c r="D134" s="67"/>
      <c r="E134" s="67"/>
      <c r="F134" s="67"/>
      <c r="G134" s="67"/>
    </row>
    <row r="135" spans="4:7" ht="10.5" customHeight="1">
      <c r="D135" s="67"/>
      <c r="E135" s="67"/>
      <c r="F135" s="67"/>
      <c r="G135" s="67"/>
    </row>
    <row r="136" spans="4:7" ht="10.5" customHeight="1">
      <c r="D136" s="67"/>
      <c r="E136" s="67"/>
      <c r="F136" s="67"/>
      <c r="G136" s="67"/>
    </row>
    <row r="137" ht="10.5" customHeight="1"/>
  </sheetData>
  <sheetProtection/>
  <mergeCells count="16">
    <mergeCell ref="A71:H71"/>
    <mergeCell ref="C20:H20"/>
    <mergeCell ref="A40:G41"/>
    <mergeCell ref="A42:F42"/>
    <mergeCell ref="A91:G91"/>
    <mergeCell ref="A129:G129"/>
    <mergeCell ref="A62:H62"/>
    <mergeCell ref="A66:H66"/>
    <mergeCell ref="A67:H67"/>
    <mergeCell ref="J42:L42"/>
    <mergeCell ref="B43:F43"/>
    <mergeCell ref="B46:F46"/>
    <mergeCell ref="B44:F44"/>
    <mergeCell ref="A58:H58"/>
    <mergeCell ref="A61:H61"/>
    <mergeCell ref="B45:F45"/>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67</v>
      </c>
    </row>
    <row r="2" ht="15.75" customHeight="1">
      <c r="A2" s="1"/>
    </row>
    <row r="3" ht="15.75" customHeight="1"/>
    <row r="4" spans="1:5" ht="21" customHeight="1">
      <c r="A4" s="427" t="s">
        <v>210</v>
      </c>
      <c r="B4" s="427"/>
      <c r="D4" s="330"/>
      <c r="E4" s="330"/>
    </row>
    <row r="5" spans="1:5" ht="15.75" customHeight="1">
      <c r="A5" s="425" t="s">
        <v>68</v>
      </c>
      <c r="B5" s="426"/>
      <c r="D5" s="330"/>
      <c r="E5" s="330"/>
    </row>
    <row r="6" spans="1:5" ht="15.75" customHeight="1">
      <c r="A6" s="421" t="s">
        <v>132</v>
      </c>
      <c r="B6" s="422"/>
      <c r="D6" s="420"/>
      <c r="E6" s="420"/>
    </row>
    <row r="7" spans="1:5" ht="15.75" customHeight="1">
      <c r="A7" s="421" t="s">
        <v>131</v>
      </c>
      <c r="B7" s="422"/>
      <c r="D7" s="420"/>
      <c r="E7" s="420"/>
    </row>
    <row r="8" spans="1:5" ht="15.75" customHeight="1">
      <c r="A8" s="421" t="s">
        <v>133</v>
      </c>
      <c r="B8" s="422"/>
      <c r="D8" s="420"/>
      <c r="E8" s="420"/>
    </row>
    <row r="9" spans="1:5" ht="15.75" customHeight="1">
      <c r="A9" s="421" t="s">
        <v>134</v>
      </c>
      <c r="B9" s="422"/>
      <c r="D9" s="420"/>
      <c r="E9" s="420"/>
    </row>
    <row r="10" spans="1:5" ht="15.75" customHeight="1">
      <c r="A10" s="202"/>
      <c r="B10" s="202"/>
      <c r="D10" s="203"/>
      <c r="E10" s="203"/>
    </row>
    <row r="11" spans="4:5" ht="15.75" customHeight="1">
      <c r="D11" s="420"/>
      <c r="E11" s="420"/>
    </row>
    <row r="12" spans="1:5" ht="21" customHeight="1">
      <c r="A12" s="423" t="s">
        <v>135</v>
      </c>
      <c r="B12" s="424"/>
      <c r="D12" s="420"/>
      <c r="E12" s="420"/>
    </row>
    <row r="13" spans="1:5" ht="15.75" customHeight="1">
      <c r="A13" s="425" t="s">
        <v>68</v>
      </c>
      <c r="B13" s="426"/>
      <c r="D13" s="420"/>
      <c r="E13" s="420"/>
    </row>
    <row r="14" spans="1:5" ht="15.75" customHeight="1">
      <c r="A14" s="421" t="s">
        <v>137</v>
      </c>
      <c r="B14" s="422"/>
      <c r="D14" s="420"/>
      <c r="E14" s="420"/>
    </row>
    <row r="15" spans="1:5" ht="15.75" customHeight="1">
      <c r="A15" s="421" t="s">
        <v>136</v>
      </c>
      <c r="B15" s="422"/>
      <c r="D15" s="420"/>
      <c r="E15" s="420"/>
    </row>
    <row r="16" spans="1:5" ht="15.75" customHeight="1">
      <c r="A16" s="421" t="s">
        <v>138</v>
      </c>
      <c r="B16" s="422"/>
      <c r="D16" s="420"/>
      <c r="E16" s="420"/>
    </row>
    <row r="17" spans="1:5" ht="15.75" customHeight="1">
      <c r="A17" s="202"/>
      <c r="B17" s="202"/>
      <c r="D17" s="203"/>
      <c r="E17" s="203"/>
    </row>
    <row r="18" spans="4:5" ht="15.75" customHeight="1">
      <c r="D18" s="420"/>
      <c r="E18" s="420"/>
    </row>
    <row r="19" spans="1:5" ht="21" customHeight="1">
      <c r="A19" s="429" t="s">
        <v>139</v>
      </c>
      <c r="B19" s="430"/>
      <c r="D19" s="420"/>
      <c r="E19" s="420"/>
    </row>
    <row r="20" spans="1:5" ht="15.75" customHeight="1">
      <c r="A20" s="425" t="s">
        <v>68</v>
      </c>
      <c r="B20" s="426"/>
      <c r="D20" s="420"/>
      <c r="E20" s="420"/>
    </row>
    <row r="21" spans="1:5" ht="15.75" customHeight="1">
      <c r="A21" s="421" t="s">
        <v>140</v>
      </c>
      <c r="B21" s="422"/>
      <c r="D21" s="420"/>
      <c r="E21" s="420"/>
    </row>
    <row r="22" spans="1:5" ht="15.75" customHeight="1">
      <c r="A22" s="421" t="s">
        <v>141</v>
      </c>
      <c r="B22" s="422"/>
      <c r="D22" s="420"/>
      <c r="E22" s="420"/>
    </row>
    <row r="23" spans="1:5" ht="15.75" customHeight="1">
      <c r="A23" s="384"/>
      <c r="B23" s="384"/>
      <c r="C23" s="384"/>
      <c r="D23" s="384"/>
      <c r="E23" s="384"/>
    </row>
    <row r="24" spans="1:5" ht="15.75" customHeight="1">
      <c r="A24" s="384" t="s">
        <v>211</v>
      </c>
      <c r="B24" s="384"/>
      <c r="C24" s="384"/>
      <c r="D24" s="384"/>
      <c r="E24" s="384"/>
    </row>
    <row r="25" spans="1:5" ht="15.75" customHeight="1">
      <c r="A25" s="384"/>
      <c r="B25" s="384"/>
      <c r="C25" s="384"/>
      <c r="D25" s="384"/>
      <c r="E25" s="384"/>
    </row>
    <row r="26" spans="1:5" ht="15.75" customHeight="1">
      <c r="A26" s="428"/>
      <c r="B26" s="428"/>
      <c r="D26" s="420"/>
      <c r="E26" s="420"/>
    </row>
    <row r="27" spans="1:5" ht="15.75" customHeight="1">
      <c r="A27" s="202"/>
      <c r="B27" s="202"/>
      <c r="D27" s="420"/>
      <c r="E27" s="420"/>
    </row>
    <row r="28" spans="1:5" ht="15.75" customHeight="1">
      <c r="A28" s="204"/>
      <c r="B28" s="204"/>
      <c r="D28" s="420"/>
      <c r="E28" s="420"/>
    </row>
    <row r="29" spans="1:5" ht="15.75" customHeight="1">
      <c r="A29" s="202"/>
      <c r="B29" s="202"/>
      <c r="D29" s="420"/>
      <c r="E29" s="420"/>
    </row>
    <row r="30" spans="1:5" ht="15.75" customHeight="1">
      <c r="A30" s="202"/>
      <c r="B30" s="202"/>
      <c r="D30" s="420"/>
      <c r="E30" s="420"/>
    </row>
    <row r="31" spans="1:5" ht="15.75" customHeight="1">
      <c r="A31" s="202"/>
      <c r="B31" s="202"/>
      <c r="D31" s="420"/>
      <c r="E31" s="420"/>
    </row>
    <row r="32" spans="1:5" ht="15.75" customHeight="1">
      <c r="A32" s="202"/>
      <c r="B32" s="202"/>
      <c r="D32" s="420"/>
      <c r="E32" s="420"/>
    </row>
    <row r="33" spans="1:5" ht="15.75" customHeight="1">
      <c r="A33" s="202"/>
      <c r="B33" s="202"/>
      <c r="D33" s="420"/>
      <c r="E33" s="420"/>
    </row>
    <row r="34" spans="1:5" ht="15.75" customHeight="1">
      <c r="A34" s="202"/>
      <c r="B34" s="202"/>
      <c r="D34" s="420"/>
      <c r="E34" s="420"/>
    </row>
    <row r="35" spans="1:5" ht="15.75" customHeight="1">
      <c r="A35" s="428"/>
      <c r="B35" s="428"/>
      <c r="D35" s="420"/>
      <c r="E35" s="420"/>
    </row>
    <row r="36" spans="1:5" ht="15.75" customHeight="1">
      <c r="A36" s="202"/>
      <c r="B36" s="202"/>
      <c r="D36" s="420"/>
      <c r="E36" s="420"/>
    </row>
    <row r="37" spans="1:2" ht="15.75" customHeight="1">
      <c r="A37" s="204"/>
      <c r="B37" s="204"/>
    </row>
    <row r="38" spans="1:2" ht="15.75" customHeight="1">
      <c r="A38" s="202"/>
      <c r="B38" s="202"/>
    </row>
    <row r="39" spans="1:2" ht="15.75" customHeight="1">
      <c r="A39" s="202"/>
      <c r="B39" s="202"/>
    </row>
    <row r="40" spans="1:2" ht="15.75" customHeight="1">
      <c r="A40" s="202"/>
      <c r="B40" s="202"/>
    </row>
    <row r="41" spans="1:6" ht="15.75" customHeight="1">
      <c r="A41" s="384"/>
      <c r="B41" s="384"/>
      <c r="C41" s="384"/>
      <c r="D41" s="384"/>
      <c r="E41" s="384"/>
      <c r="F41" s="36"/>
    </row>
    <row r="42" spans="1:7" ht="15.75" customHeight="1">
      <c r="A42" s="384"/>
      <c r="B42" s="384"/>
      <c r="C42" s="384"/>
      <c r="D42" s="384"/>
      <c r="E42" s="384"/>
      <c r="F42" s="36"/>
      <c r="G42" s="111"/>
    </row>
    <row r="43" ht="15.75" customHeight="1">
      <c r="G43" s="111"/>
    </row>
    <row r="44" ht="15.75" customHeight="1">
      <c r="G44" s="111"/>
    </row>
    <row r="45" ht="15.75" customHeight="1">
      <c r="G45" s="111"/>
    </row>
    <row r="46" ht="15.75" customHeight="1">
      <c r="G46" s="111"/>
    </row>
    <row r="47" ht="15.75" customHeight="1">
      <c r="G47" s="111"/>
    </row>
    <row r="48" ht="15.75" customHeight="1">
      <c r="G48" s="111"/>
    </row>
    <row r="49" ht="15.75" customHeight="1">
      <c r="G49" s="111"/>
    </row>
    <row r="50" ht="15.75" customHeight="1">
      <c r="G50" s="111"/>
    </row>
    <row r="51" ht="15.75" customHeight="1">
      <c r="G51" s="111"/>
    </row>
    <row r="52" ht="15.75" customHeight="1"/>
  </sheetData>
  <sheetProtection/>
  <mergeCells count="48">
    <mergeCell ref="D29:E29"/>
    <mergeCell ref="D30:E30"/>
    <mergeCell ref="D31:E31"/>
    <mergeCell ref="A26:B26"/>
    <mergeCell ref="D15:E15"/>
    <mergeCell ref="D16:E16"/>
    <mergeCell ref="D28:E28"/>
    <mergeCell ref="A19:B19"/>
    <mergeCell ref="A15:B15"/>
    <mergeCell ref="A16:B16"/>
    <mergeCell ref="D36:E36"/>
    <mergeCell ref="A35:B35"/>
    <mergeCell ref="A20:B20"/>
    <mergeCell ref="A21:B21"/>
    <mergeCell ref="D26:E26"/>
    <mergeCell ref="D27:E27"/>
    <mergeCell ref="D20:E20"/>
    <mergeCell ref="D21:E21"/>
    <mergeCell ref="D22:E22"/>
    <mergeCell ref="A23:E23"/>
    <mergeCell ref="D5:E5"/>
    <mergeCell ref="D6:E6"/>
    <mergeCell ref="A24:E25"/>
    <mergeCell ref="D32:E32"/>
    <mergeCell ref="D34:E34"/>
    <mergeCell ref="D35:E35"/>
    <mergeCell ref="D18:E18"/>
    <mergeCell ref="D19:E19"/>
    <mergeCell ref="D11:E11"/>
    <mergeCell ref="D12:E12"/>
    <mergeCell ref="A41:E42"/>
    <mergeCell ref="D33:E33"/>
    <mergeCell ref="A4:B4"/>
    <mergeCell ref="D4:E4"/>
    <mergeCell ref="A5:B5"/>
    <mergeCell ref="A6:B6"/>
    <mergeCell ref="A7:B7"/>
    <mergeCell ref="A8:B8"/>
    <mergeCell ref="D13:E13"/>
    <mergeCell ref="D9:E9"/>
    <mergeCell ref="D7:E7"/>
    <mergeCell ref="D8:E8"/>
    <mergeCell ref="D14:E14"/>
    <mergeCell ref="A22:B22"/>
    <mergeCell ref="A9:B9"/>
    <mergeCell ref="A12:B12"/>
    <mergeCell ref="A13:B13"/>
    <mergeCell ref="A14:B14"/>
  </mergeCells>
  <printOptions/>
  <pageMargins left="0.5905511811023623" right="0.5905511811023623" top="0.5905511811023623" bottom="0.5905511811023623" header="0.31496062992125984" footer="0.31496062992125984"/>
  <pageSetup horizontalDpi="600" verticalDpi="600" orientation="landscape" scale="99" r:id="rId1"/>
  <headerFooter>
    <oddHeader>&amp;R&amp;12Región de Atacama</oddHeader>
  </headerFooter>
</worksheet>
</file>

<file path=xl/worksheets/sheet11.xml><?xml version="1.0" encoding="utf-8"?>
<worksheet xmlns="http://schemas.openxmlformats.org/spreadsheetml/2006/main" xmlns:r="http://schemas.openxmlformats.org/officeDocument/2006/relationships">
  <dimension ref="A1:G52"/>
  <sheetViews>
    <sheetView showGridLines="0" view="pageBreakPreview" zoomScale="60" zoomScalePageLayoutView="0" workbookViewId="0" topLeftCell="A1">
      <selection activeCell="A1" sqref="A1"/>
    </sheetView>
  </sheetViews>
  <sheetFormatPr defaultColWidth="11.421875" defaultRowHeight="15"/>
  <cols>
    <col min="1" max="1" width="46.140625" style="183" customWidth="1"/>
    <col min="2" max="2" width="20.140625" style="183" customWidth="1"/>
    <col min="3" max="3" width="8.8515625" style="183" customWidth="1"/>
    <col min="4" max="4" width="43.7109375" style="183" customWidth="1"/>
    <col min="5" max="5" width="26.00390625" style="183" bestFit="1" customWidth="1"/>
    <col min="6" max="6" width="9.57421875" style="183" bestFit="1" customWidth="1"/>
    <col min="7" max="16384" width="11.421875" style="183" customWidth="1"/>
  </cols>
  <sheetData>
    <row r="1" spans="1:7" ht="21">
      <c r="A1" s="219" t="s">
        <v>193</v>
      </c>
      <c r="B1" s="228"/>
      <c r="C1" s="228"/>
      <c r="D1" s="228"/>
      <c r="E1" s="228"/>
      <c r="F1" s="228"/>
      <c r="G1" s="228"/>
    </row>
    <row r="2" spans="1:7" ht="21">
      <c r="A2" s="228"/>
      <c r="B2" s="228"/>
      <c r="C2" s="219"/>
      <c r="D2" s="219"/>
      <c r="E2" s="219"/>
      <c r="F2" s="219"/>
      <c r="G2" s="219"/>
    </row>
    <row r="3" spans="1:7" ht="21">
      <c r="A3" s="226" t="s">
        <v>7</v>
      </c>
      <c r="B3" s="226" t="s">
        <v>44</v>
      </c>
      <c r="C3" s="219"/>
      <c r="D3" s="226" t="s">
        <v>12</v>
      </c>
      <c r="E3" s="226" t="s">
        <v>46</v>
      </c>
      <c r="F3" s="226" t="s">
        <v>44</v>
      </c>
      <c r="G3" s="219"/>
    </row>
    <row r="4" spans="1:7" ht="21">
      <c r="A4" s="224" t="s">
        <v>216</v>
      </c>
      <c r="B4" s="227" t="s">
        <v>45</v>
      </c>
      <c r="C4" s="228"/>
      <c r="D4" s="224" t="s">
        <v>203</v>
      </c>
      <c r="E4" s="224" t="s">
        <v>136</v>
      </c>
      <c r="F4" s="227" t="s">
        <v>89</v>
      </c>
      <c r="G4" s="219"/>
    </row>
    <row r="5" spans="1:7" ht="21">
      <c r="A5" s="224" t="s">
        <v>143</v>
      </c>
      <c r="B5" s="227" t="s">
        <v>144</v>
      </c>
      <c r="C5" s="228"/>
      <c r="D5" s="224" t="s">
        <v>204</v>
      </c>
      <c r="E5" s="224" t="s">
        <v>137</v>
      </c>
      <c r="F5" s="227" t="s">
        <v>88</v>
      </c>
      <c r="G5" s="219"/>
    </row>
    <row r="6" spans="1:7" ht="21">
      <c r="A6" s="223"/>
      <c r="B6" s="222"/>
      <c r="C6" s="228"/>
      <c r="D6" s="224" t="s">
        <v>208</v>
      </c>
      <c r="E6" s="224" t="s">
        <v>138</v>
      </c>
      <c r="F6" s="227" t="s">
        <v>47</v>
      </c>
      <c r="G6" s="219"/>
    </row>
    <row r="7" spans="1:7" ht="21">
      <c r="A7" s="223"/>
      <c r="B7" s="222"/>
      <c r="C7" s="228"/>
      <c r="D7" s="224" t="s">
        <v>205</v>
      </c>
      <c r="E7" s="224" t="s">
        <v>140</v>
      </c>
      <c r="F7" s="227" t="s">
        <v>75</v>
      </c>
      <c r="G7" s="219"/>
    </row>
    <row r="8" spans="1:7" ht="21">
      <c r="A8" s="226" t="s">
        <v>8</v>
      </c>
      <c r="B8" s="226" t="s">
        <v>44</v>
      </c>
      <c r="C8" s="228"/>
      <c r="D8" s="224" t="s">
        <v>145</v>
      </c>
      <c r="E8" s="224" t="s">
        <v>141</v>
      </c>
      <c r="F8" s="227" t="s">
        <v>75</v>
      </c>
      <c r="G8" s="228"/>
    </row>
    <row r="9" spans="1:7" ht="21">
      <c r="A9" s="225" t="s">
        <v>142</v>
      </c>
      <c r="B9" s="227" t="s">
        <v>47</v>
      </c>
      <c r="C9" s="228"/>
      <c r="D9" s="224" t="s">
        <v>146</v>
      </c>
      <c r="E9" s="224" t="s">
        <v>131</v>
      </c>
      <c r="F9" s="227" t="s">
        <v>147</v>
      </c>
      <c r="G9" s="228"/>
    </row>
    <row r="10" spans="1:7" ht="21">
      <c r="A10" s="225" t="s">
        <v>217</v>
      </c>
      <c r="B10" s="227" t="s">
        <v>45</v>
      </c>
      <c r="C10" s="228"/>
      <c r="D10" s="224" t="s">
        <v>148</v>
      </c>
      <c r="E10" s="224" t="s">
        <v>134</v>
      </c>
      <c r="F10" s="227" t="s">
        <v>89</v>
      </c>
      <c r="G10" s="228"/>
    </row>
    <row r="11" spans="1:7" ht="21">
      <c r="A11" s="225" t="s">
        <v>218</v>
      </c>
      <c r="B11" s="227" t="s">
        <v>219</v>
      </c>
      <c r="C11" s="228"/>
      <c r="D11" s="224" t="s">
        <v>149</v>
      </c>
      <c r="E11" s="224" t="s">
        <v>133</v>
      </c>
      <c r="F11" s="227" t="s">
        <v>47</v>
      </c>
      <c r="G11" s="228"/>
    </row>
    <row r="12" spans="1:7" ht="21">
      <c r="A12" s="225" t="s">
        <v>220</v>
      </c>
      <c r="B12" s="227" t="s">
        <v>221</v>
      </c>
      <c r="C12" s="228"/>
      <c r="D12" s="224" t="s">
        <v>150</v>
      </c>
      <c r="E12" s="224" t="s">
        <v>132</v>
      </c>
      <c r="F12" s="227" t="s">
        <v>88</v>
      </c>
      <c r="G12" s="228"/>
    </row>
    <row r="13" spans="1:7" ht="21">
      <c r="A13" s="225" t="s">
        <v>222</v>
      </c>
      <c r="B13" s="227" t="s">
        <v>47</v>
      </c>
      <c r="C13" s="228"/>
      <c r="D13" s="223"/>
      <c r="E13" s="223"/>
      <c r="F13" s="222"/>
      <c r="G13" s="228"/>
    </row>
    <row r="14" spans="1:7" ht="21">
      <c r="A14" s="228"/>
      <c r="B14" s="228"/>
      <c r="C14" s="228"/>
      <c r="D14" s="223"/>
      <c r="E14" s="223"/>
      <c r="F14" s="222"/>
      <c r="G14" s="228"/>
    </row>
    <row r="15" spans="1:7" ht="21">
      <c r="A15" s="221"/>
      <c r="B15" s="222"/>
      <c r="C15" s="228"/>
      <c r="D15" s="431" t="s">
        <v>9</v>
      </c>
      <c r="E15" s="431"/>
      <c r="F15" s="222"/>
      <c r="G15" s="228"/>
    </row>
    <row r="16" spans="1:7" ht="21">
      <c r="A16" s="226" t="s">
        <v>10</v>
      </c>
      <c r="B16" s="226" t="s">
        <v>43</v>
      </c>
      <c r="C16" s="228"/>
      <c r="D16" s="432" t="s">
        <v>225</v>
      </c>
      <c r="E16" s="432"/>
      <c r="F16" s="222"/>
      <c r="G16" s="228"/>
    </row>
    <row r="17" spans="1:7" ht="21">
      <c r="A17" s="224" t="s">
        <v>223</v>
      </c>
      <c r="B17" s="224" t="s">
        <v>140</v>
      </c>
      <c r="C17" s="228"/>
      <c r="D17" s="223"/>
      <c r="E17" s="223"/>
      <c r="F17" s="222"/>
      <c r="G17" s="220"/>
    </row>
    <row r="18" spans="1:7" ht="21">
      <c r="A18" s="224" t="s">
        <v>224</v>
      </c>
      <c r="B18" s="224" t="s">
        <v>136</v>
      </c>
      <c r="C18" s="228"/>
      <c r="D18" s="431" t="s">
        <v>11</v>
      </c>
      <c r="E18" s="431"/>
      <c r="F18" s="222"/>
      <c r="G18" s="220"/>
    </row>
    <row r="19" spans="1:7" ht="21">
      <c r="A19" s="224" t="s">
        <v>268</v>
      </c>
      <c r="B19" s="224" t="s">
        <v>132</v>
      </c>
      <c r="C19" s="228"/>
      <c r="D19" s="432" t="s">
        <v>269</v>
      </c>
      <c r="E19" s="432"/>
      <c r="F19" s="222"/>
      <c r="G19" s="220"/>
    </row>
    <row r="20" spans="1:7" ht="21" customHeight="1">
      <c r="A20" s="433" t="s">
        <v>155</v>
      </c>
      <c r="B20" s="433"/>
      <c r="C20" s="433"/>
      <c r="D20" s="433"/>
      <c r="E20" s="433"/>
      <c r="F20" s="433"/>
      <c r="G20" s="220"/>
    </row>
    <row r="21" spans="1:7" ht="21">
      <c r="A21" s="221"/>
      <c r="B21" s="222"/>
      <c r="C21" s="228"/>
      <c r="D21" s="223"/>
      <c r="E21" s="223"/>
      <c r="F21" s="222"/>
      <c r="G21" s="220"/>
    </row>
    <row r="22" spans="1:7" ht="21">
      <c r="A22" s="221"/>
      <c r="B22" s="222"/>
      <c r="C22" s="228"/>
      <c r="D22" s="223"/>
      <c r="E22" s="223"/>
      <c r="F22" s="222"/>
      <c r="G22" s="220"/>
    </row>
    <row r="23" spans="1:7" ht="21">
      <c r="A23" s="221"/>
      <c r="B23" s="222"/>
      <c r="C23" s="228"/>
      <c r="D23" s="223"/>
      <c r="E23" s="223"/>
      <c r="F23" s="222"/>
      <c r="G23" s="220"/>
    </row>
    <row r="24" spans="1:7" ht="21">
      <c r="A24" s="221"/>
      <c r="B24" s="222"/>
      <c r="C24" s="228"/>
      <c r="D24" s="223"/>
      <c r="E24" s="223"/>
      <c r="F24" s="222"/>
      <c r="G24" s="220"/>
    </row>
    <row r="25" spans="1:7" ht="21">
      <c r="A25" s="220"/>
      <c r="B25" s="220"/>
      <c r="C25" s="220"/>
      <c r="D25" s="220"/>
      <c r="E25" s="220"/>
      <c r="F25" s="220"/>
      <c r="G25" s="220"/>
    </row>
    <row r="26" spans="1:7" ht="21">
      <c r="A26" s="220"/>
      <c r="B26" s="220"/>
      <c r="C26" s="220"/>
      <c r="D26" s="220"/>
      <c r="E26" s="220"/>
      <c r="F26" s="220"/>
      <c r="G26" s="220"/>
    </row>
    <row r="27" spans="1:7" ht="21">
      <c r="A27" s="220"/>
      <c r="B27" s="220"/>
      <c r="C27" s="220"/>
      <c r="D27" s="220"/>
      <c r="E27" s="220"/>
      <c r="F27" s="220"/>
      <c r="G27" s="220"/>
    </row>
    <row r="28" spans="1:7" ht="21">
      <c r="A28" s="220"/>
      <c r="B28" s="220"/>
      <c r="C28" s="220"/>
      <c r="D28" s="220"/>
      <c r="E28" s="220"/>
      <c r="F28" s="220"/>
      <c r="G28" s="220"/>
    </row>
    <row r="29" spans="1:7" ht="21">
      <c r="A29" s="220"/>
      <c r="B29" s="220"/>
      <c r="C29" s="220"/>
      <c r="D29" s="220"/>
      <c r="E29" s="220"/>
      <c r="F29" s="220"/>
      <c r="G29" s="220"/>
    </row>
    <row r="30" spans="1:7" ht="21">
      <c r="A30" s="220"/>
      <c r="B30" s="220"/>
      <c r="C30" s="220"/>
      <c r="D30" s="220"/>
      <c r="E30" s="220"/>
      <c r="F30" s="220"/>
      <c r="G30" s="220"/>
    </row>
    <row r="31" spans="1:7" ht="21">
      <c r="A31" s="220"/>
      <c r="B31" s="220"/>
      <c r="C31" s="220"/>
      <c r="D31" s="220"/>
      <c r="E31" s="220"/>
      <c r="F31" s="220"/>
      <c r="G31" s="220"/>
    </row>
    <row r="32" spans="1:7" ht="21">
      <c r="A32" s="220"/>
      <c r="B32" s="220"/>
      <c r="C32" s="220"/>
      <c r="D32" s="220"/>
      <c r="E32" s="220"/>
      <c r="F32" s="220"/>
      <c r="G32" s="220"/>
    </row>
    <row r="33" spans="1:7" ht="21">
      <c r="A33" s="220"/>
      <c r="B33" s="220"/>
      <c r="C33" s="220"/>
      <c r="D33" s="220"/>
      <c r="E33" s="220"/>
      <c r="F33" s="220"/>
      <c r="G33" s="220"/>
    </row>
    <row r="34" spans="1:7" ht="21">
      <c r="A34" s="220"/>
      <c r="B34" s="220"/>
      <c r="C34" s="220"/>
      <c r="D34" s="220"/>
      <c r="E34" s="220"/>
      <c r="F34" s="220"/>
      <c r="G34" s="220"/>
    </row>
    <row r="35" spans="1:7" ht="21">
      <c r="A35" s="220"/>
      <c r="B35" s="220"/>
      <c r="C35" s="220"/>
      <c r="D35" s="220"/>
      <c r="E35" s="220"/>
      <c r="F35" s="220"/>
      <c r="G35" s="220"/>
    </row>
    <row r="36" spans="1:7" ht="21">
      <c r="A36" s="220"/>
      <c r="B36" s="220"/>
      <c r="C36" s="220"/>
      <c r="D36" s="220"/>
      <c r="E36" s="220"/>
      <c r="F36" s="220"/>
      <c r="G36" s="220"/>
    </row>
    <row r="37" spans="1:7" ht="21">
      <c r="A37" s="220"/>
      <c r="B37" s="220"/>
      <c r="C37" s="220"/>
      <c r="D37" s="220"/>
      <c r="E37" s="220"/>
      <c r="F37" s="220"/>
      <c r="G37" s="220"/>
    </row>
    <row r="38" spans="1:7" ht="21">
      <c r="A38" s="220"/>
      <c r="B38" s="220"/>
      <c r="C38" s="220"/>
      <c r="D38" s="220"/>
      <c r="E38" s="220"/>
      <c r="F38" s="220"/>
      <c r="G38" s="220"/>
    </row>
    <row r="39" spans="1:7" ht="21">
      <c r="A39" s="220"/>
      <c r="B39" s="220"/>
      <c r="C39" s="220"/>
      <c r="D39" s="220"/>
      <c r="E39" s="220"/>
      <c r="F39" s="220"/>
      <c r="G39" s="220"/>
    </row>
    <row r="40" spans="1:7" ht="21">
      <c r="A40" s="220"/>
      <c r="B40" s="220"/>
      <c r="C40" s="220"/>
      <c r="D40" s="220"/>
      <c r="E40" s="220"/>
      <c r="F40" s="220"/>
      <c r="G40" s="220"/>
    </row>
    <row r="41" spans="1:7" ht="21">
      <c r="A41" s="220"/>
      <c r="B41" s="220"/>
      <c r="C41" s="220"/>
      <c r="D41" s="220"/>
      <c r="E41" s="220"/>
      <c r="F41" s="220"/>
      <c r="G41" s="220"/>
    </row>
    <row r="42" spans="1:7" ht="21">
      <c r="A42" s="220"/>
      <c r="B42" s="220"/>
      <c r="C42" s="220"/>
      <c r="D42" s="220"/>
      <c r="E42" s="220"/>
      <c r="F42" s="220"/>
      <c r="G42" s="220"/>
    </row>
    <row r="43" spans="1:7" ht="21">
      <c r="A43" s="220"/>
      <c r="B43" s="220"/>
      <c r="C43" s="220"/>
      <c r="D43" s="220"/>
      <c r="E43" s="220"/>
      <c r="F43" s="220"/>
      <c r="G43" s="220"/>
    </row>
    <row r="44" spans="1:7" ht="21">
      <c r="A44" s="220"/>
      <c r="B44" s="220"/>
      <c r="C44" s="220"/>
      <c r="D44" s="220"/>
      <c r="E44" s="220"/>
      <c r="F44" s="220"/>
      <c r="G44" s="220"/>
    </row>
    <row r="45" spans="1:7" ht="21">
      <c r="A45" s="220"/>
      <c r="B45" s="220"/>
      <c r="C45" s="220"/>
      <c r="D45" s="220"/>
      <c r="E45" s="220"/>
      <c r="F45" s="220"/>
      <c r="G45" s="220"/>
    </row>
    <row r="46" spans="1:7" ht="21">
      <c r="A46" s="220"/>
      <c r="B46" s="220"/>
      <c r="C46" s="220"/>
      <c r="D46" s="220"/>
      <c r="E46" s="220"/>
      <c r="F46" s="220"/>
      <c r="G46" s="220"/>
    </row>
    <row r="47" spans="1:7" ht="21">
      <c r="A47" s="220"/>
      <c r="B47" s="220"/>
      <c r="C47" s="220"/>
      <c r="D47" s="220"/>
      <c r="E47" s="220"/>
      <c r="F47" s="220"/>
      <c r="G47" s="220"/>
    </row>
    <row r="48" spans="1:7" ht="21">
      <c r="A48" s="220"/>
      <c r="B48" s="220"/>
      <c r="C48" s="220"/>
      <c r="D48" s="220"/>
      <c r="E48" s="220"/>
      <c r="F48" s="220"/>
      <c r="G48" s="220"/>
    </row>
    <row r="49" spans="1:7" ht="21">
      <c r="A49" s="220"/>
      <c r="B49" s="220"/>
      <c r="C49" s="220"/>
      <c r="D49" s="220"/>
      <c r="E49" s="220"/>
      <c r="F49" s="220"/>
      <c r="G49" s="220"/>
    </row>
    <row r="50" spans="1:7" ht="21">
      <c r="A50" s="220"/>
      <c r="B50" s="220"/>
      <c r="C50" s="220"/>
      <c r="D50" s="220"/>
      <c r="E50" s="220"/>
      <c r="F50" s="220"/>
      <c r="G50" s="220"/>
    </row>
    <row r="51" spans="1:7" ht="21">
      <c r="A51" s="220"/>
      <c r="B51" s="220"/>
      <c r="C51" s="220"/>
      <c r="D51" s="220"/>
      <c r="E51" s="220"/>
      <c r="F51" s="220"/>
      <c r="G51" s="220"/>
    </row>
    <row r="52" spans="1:7" s="182" customFormat="1" ht="21">
      <c r="A52" s="220"/>
      <c r="B52" s="220"/>
      <c r="C52" s="220"/>
      <c r="D52" s="219"/>
      <c r="E52" s="219"/>
      <c r="F52" s="219"/>
      <c r="G52" s="219"/>
    </row>
  </sheetData>
  <sheetProtection/>
  <mergeCells count="5">
    <mergeCell ref="D15:E15"/>
    <mergeCell ref="D16:E16"/>
    <mergeCell ref="D18:E18"/>
    <mergeCell ref="D19:E19"/>
    <mergeCell ref="A20:F20"/>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Atacama</oddHeader>
  </headerFooter>
  <rowBreaks count="1" manualBreakCount="1">
    <brk id="23" max="5" man="1"/>
  </rowBreaks>
</worksheet>
</file>

<file path=xl/worksheets/sheet2.xml><?xml version="1.0" encoding="utf-8"?>
<worksheet xmlns="http://schemas.openxmlformats.org/spreadsheetml/2006/main" xmlns:r="http://schemas.openxmlformats.org/officeDocument/2006/relationships">
  <dimension ref="A1:X133"/>
  <sheetViews>
    <sheetView showGridLines="0" view="pageBreakPreview" zoomScale="60" zoomScaleNormal="79" zoomScalePageLayoutView="0" workbookViewId="0" topLeftCell="A1">
      <selection activeCell="A1" sqref="A1"/>
    </sheetView>
  </sheetViews>
  <sheetFormatPr defaultColWidth="11.421875" defaultRowHeight="15"/>
  <cols>
    <col min="1" max="1" width="47.28125" style="2" customWidth="1"/>
    <col min="2" max="2" width="16.7109375" style="2" customWidth="1"/>
    <col min="3" max="3" width="19.421875" style="2" customWidth="1"/>
    <col min="4" max="4" width="20.7109375" style="2" customWidth="1"/>
    <col min="5" max="5" width="19.00390625" style="2" customWidth="1"/>
    <col min="6" max="6" width="19.421875" style="2" customWidth="1"/>
    <col min="7" max="8" width="19.57421875" style="2" customWidth="1"/>
    <col min="9" max="9" width="18.421875" style="2" customWidth="1"/>
    <col min="10" max="10" width="18.00390625" style="2" customWidth="1"/>
    <col min="11" max="16384" width="11.421875" style="2" customWidth="1"/>
  </cols>
  <sheetData>
    <row r="1" ht="15.75">
      <c r="A1" s="1" t="s">
        <v>57</v>
      </c>
    </row>
    <row r="3" spans="1:16" ht="15.75">
      <c r="A3" s="264" t="s">
        <v>273</v>
      </c>
      <c r="B3" s="293"/>
      <c r="C3" s="293"/>
      <c r="D3" s="293"/>
      <c r="E3" s="293"/>
      <c r="F3" s="293"/>
      <c r="K3" s="264"/>
      <c r="L3" s="293"/>
      <c r="M3" s="293"/>
      <c r="N3" s="293"/>
      <c r="O3" s="293"/>
      <c r="P3" s="293"/>
    </row>
    <row r="4" spans="1:16" ht="15.75">
      <c r="A4" s="264" t="s">
        <v>274</v>
      </c>
      <c r="B4" s="1"/>
      <c r="C4" s="1"/>
      <c r="D4" s="1"/>
      <c r="E4" s="1"/>
      <c r="F4" s="1"/>
      <c r="K4" s="264"/>
      <c r="L4" s="293"/>
      <c r="M4" s="293"/>
      <c r="N4" s="293"/>
      <c r="O4" s="293"/>
      <c r="P4" s="293"/>
    </row>
    <row r="5" spans="1:16" ht="15.75">
      <c r="A5" s="338" t="s">
        <v>15</v>
      </c>
      <c r="B5" s="340" t="s">
        <v>333</v>
      </c>
      <c r="C5" s="340"/>
      <c r="D5" s="340"/>
      <c r="E5" s="340"/>
      <c r="F5" s="341" t="s">
        <v>275</v>
      </c>
      <c r="K5" s="264"/>
      <c r="L5" s="293"/>
      <c r="M5" s="293"/>
      <c r="N5" s="293"/>
      <c r="O5" s="293"/>
      <c r="P5" s="293"/>
    </row>
    <row r="6" spans="1:16" ht="60.75" customHeight="1">
      <c r="A6" s="339"/>
      <c r="B6" s="294" t="s">
        <v>276</v>
      </c>
      <c r="C6" s="294" t="s">
        <v>334</v>
      </c>
      <c r="D6" s="294" t="s">
        <v>277</v>
      </c>
      <c r="E6" s="294" t="s">
        <v>335</v>
      </c>
      <c r="F6" s="342"/>
      <c r="K6" s="264"/>
      <c r="L6" s="293"/>
      <c r="M6" s="293"/>
      <c r="N6" s="293"/>
      <c r="O6" s="293"/>
      <c r="P6" s="293"/>
    </row>
    <row r="7" spans="1:16" ht="15.75">
      <c r="A7" s="266" t="s">
        <v>278</v>
      </c>
      <c r="B7" s="267">
        <v>1111.85726508202</v>
      </c>
      <c r="C7" s="295">
        <v>-0.008873567251264092</v>
      </c>
      <c r="D7" s="267">
        <v>61.1328288814941</v>
      </c>
      <c r="E7" s="295">
        <v>-0.002423032186789076</v>
      </c>
      <c r="F7" s="296">
        <v>1.2277494205155415</v>
      </c>
      <c r="G7" s="297"/>
      <c r="K7" s="264"/>
      <c r="L7" s="293"/>
      <c r="M7" s="293"/>
      <c r="N7" s="293"/>
      <c r="O7" s="293"/>
      <c r="P7" s="293"/>
    </row>
    <row r="8" spans="1:16" ht="15.75">
      <c r="A8" s="266" t="s">
        <v>230</v>
      </c>
      <c r="B8" s="267">
        <v>3433.08707809734</v>
      </c>
      <c r="C8" s="295">
        <v>0.033895640378366565</v>
      </c>
      <c r="D8" s="267">
        <v>2.68619636649997</v>
      </c>
      <c r="E8" s="295">
        <v>0.045610592764696145</v>
      </c>
      <c r="F8" s="296">
        <v>0.046772043341053</v>
      </c>
      <c r="G8" s="297"/>
      <c r="K8" s="264"/>
      <c r="L8" s="293"/>
      <c r="M8" s="293"/>
      <c r="N8" s="293"/>
      <c r="O8" s="293"/>
      <c r="P8" s="293"/>
    </row>
    <row r="9" spans="1:16" ht="15.75">
      <c r="A9" s="266" t="s">
        <v>231</v>
      </c>
      <c r="B9" s="267">
        <v>14787.8484839355</v>
      </c>
      <c r="C9" s="295">
        <v>0.08766741668130362</v>
      </c>
      <c r="D9" s="267">
        <v>3.59841985194438</v>
      </c>
      <c r="E9" s="295">
        <v>0.03266323737009369</v>
      </c>
      <c r="F9" s="296">
        <v>0.07707408979227956</v>
      </c>
      <c r="G9" s="297"/>
      <c r="K9" s="264"/>
      <c r="L9" s="293"/>
      <c r="M9" s="293"/>
      <c r="N9" s="293"/>
      <c r="O9" s="293"/>
      <c r="P9" s="293"/>
    </row>
    <row r="10" spans="1:16" s="1" customFormat="1" ht="15.75">
      <c r="A10" s="268" t="s">
        <v>153</v>
      </c>
      <c r="B10" s="275">
        <v>3323.47432442106</v>
      </c>
      <c r="C10" s="299">
        <v>-0.032276050854719296</v>
      </c>
      <c r="D10" s="275">
        <v>61.8248528654522</v>
      </c>
      <c r="E10" s="299">
        <v>0.0029662192649795305</v>
      </c>
      <c r="F10" s="306">
        <v>1.6737307850709136</v>
      </c>
      <c r="G10" s="307"/>
      <c r="K10" s="264"/>
      <c r="L10" s="293"/>
      <c r="M10" s="293"/>
      <c r="N10" s="293"/>
      <c r="O10" s="293"/>
      <c r="P10" s="293"/>
    </row>
    <row r="11" spans="1:16" ht="15.75">
      <c r="A11" s="266" t="s">
        <v>245</v>
      </c>
      <c r="B11" s="267">
        <v>4251.38501930593</v>
      </c>
      <c r="C11" s="295">
        <v>0.031428053811623835</v>
      </c>
      <c r="D11" s="267">
        <v>298.391398426753</v>
      </c>
      <c r="E11" s="295">
        <v>0.0065765542487983275</v>
      </c>
      <c r="F11" s="296">
        <v>5.757875615906324</v>
      </c>
      <c r="G11" s="297"/>
      <c r="K11" s="264"/>
      <c r="L11" s="293"/>
      <c r="M11" s="293"/>
      <c r="N11" s="293"/>
      <c r="O11" s="293"/>
      <c r="P11" s="293"/>
    </row>
    <row r="12" spans="1:16" ht="15.75">
      <c r="A12" s="266" t="s">
        <v>232</v>
      </c>
      <c r="B12" s="267">
        <v>12135.2761913239</v>
      </c>
      <c r="C12" s="295">
        <v>-0.012022595926477586</v>
      </c>
      <c r="D12" s="267">
        <v>488.989751090226</v>
      </c>
      <c r="E12" s="295">
        <v>-0.03646039205910212</v>
      </c>
      <c r="F12" s="296">
        <v>9.40984014134297</v>
      </c>
      <c r="G12" s="297"/>
      <c r="K12" s="264"/>
      <c r="L12" s="293"/>
      <c r="M12" s="293"/>
      <c r="N12" s="293"/>
      <c r="O12" s="293"/>
      <c r="P12" s="293"/>
    </row>
    <row r="13" spans="1:16" ht="15.75">
      <c r="A13" s="266" t="s">
        <v>279</v>
      </c>
      <c r="B13" s="267">
        <v>65031.3429032569</v>
      </c>
      <c r="C13" s="295">
        <v>0.040411695194294106</v>
      </c>
      <c r="D13" s="267">
        <v>543.286572419151</v>
      </c>
      <c r="E13" s="295">
        <v>0.022365608911733892</v>
      </c>
      <c r="F13" s="296">
        <v>11.13318486084547</v>
      </c>
      <c r="G13" s="297"/>
      <c r="K13" s="264"/>
      <c r="L13" s="293"/>
      <c r="M13" s="293"/>
      <c r="N13" s="293"/>
      <c r="O13" s="293"/>
      <c r="P13" s="293"/>
    </row>
    <row r="14" spans="1:16" ht="15.75">
      <c r="A14" s="266" t="s">
        <v>280</v>
      </c>
      <c r="B14" s="267">
        <v>6733.12842622207</v>
      </c>
      <c r="C14" s="295">
        <v>0.04107021956712176</v>
      </c>
      <c r="D14" s="267">
        <v>863.128733238211</v>
      </c>
      <c r="E14" s="295">
        <v>0.0564518532227789</v>
      </c>
      <c r="F14" s="296">
        <v>18.644869997773764</v>
      </c>
      <c r="G14" s="297"/>
      <c r="K14" s="264"/>
      <c r="L14" s="293"/>
      <c r="M14" s="293"/>
      <c r="N14" s="293"/>
      <c r="O14" s="293"/>
      <c r="P14" s="293"/>
    </row>
    <row r="15" spans="1:16" ht="15.75">
      <c r="A15" s="266" t="s">
        <v>281</v>
      </c>
      <c r="B15" s="267">
        <v>4999.90823543029</v>
      </c>
      <c r="C15" s="295">
        <v>0.0830863974757412</v>
      </c>
      <c r="D15" s="267">
        <v>648.888908560068</v>
      </c>
      <c r="E15" s="295">
        <v>0.06218816638285385</v>
      </c>
      <c r="F15" s="296">
        <v>13.771797468281626</v>
      </c>
      <c r="G15" s="297"/>
      <c r="K15" s="264"/>
      <c r="L15" s="293"/>
      <c r="M15" s="293"/>
      <c r="N15" s="293"/>
      <c r="O15" s="293"/>
      <c r="P15" s="293"/>
    </row>
    <row r="16" spans="1:16" ht="15.75">
      <c r="A16" s="266" t="s">
        <v>282</v>
      </c>
      <c r="B16" s="267">
        <v>11018.5159775786</v>
      </c>
      <c r="C16" s="295">
        <v>0.0386197332321665</v>
      </c>
      <c r="D16" s="267">
        <v>623.442684942981</v>
      </c>
      <c r="E16" s="295">
        <v>0.018809042091445294</v>
      </c>
      <c r="F16" s="296">
        <v>15.593995283414017</v>
      </c>
      <c r="G16" s="297"/>
      <c r="K16" s="264"/>
      <c r="L16" s="293"/>
      <c r="M16" s="293"/>
      <c r="N16" s="293"/>
      <c r="O16" s="293"/>
      <c r="P16" s="293"/>
    </row>
    <row r="17" spans="1:16" ht="15.75">
      <c r="A17" s="266" t="s">
        <v>233</v>
      </c>
      <c r="B17" s="267">
        <v>3951.62656271681</v>
      </c>
      <c r="C17" s="295">
        <v>0.04260457552251884</v>
      </c>
      <c r="D17" s="267">
        <v>362.834562937656</v>
      </c>
      <c r="E17" s="295">
        <v>-0.017034020451560106</v>
      </c>
      <c r="F17" s="296">
        <v>10.318707606837933</v>
      </c>
      <c r="G17" s="297"/>
      <c r="K17" s="264"/>
      <c r="L17" s="293"/>
      <c r="M17" s="293"/>
      <c r="N17" s="293"/>
      <c r="O17" s="293"/>
      <c r="P17" s="293"/>
    </row>
    <row r="18" spans="1:16" ht="15.75">
      <c r="A18" s="266" t="s">
        <v>234</v>
      </c>
      <c r="B18" s="267">
        <v>1947.34892828613</v>
      </c>
      <c r="C18" s="295">
        <v>0.03604481555619987</v>
      </c>
      <c r="D18" s="267">
        <v>197.87666487493</v>
      </c>
      <c r="E18" s="295">
        <v>0.015182094688068748</v>
      </c>
      <c r="F18" s="296">
        <v>5.009925436448291</v>
      </c>
      <c r="G18" s="297"/>
      <c r="K18" s="264"/>
      <c r="L18" s="293"/>
      <c r="M18" s="293"/>
      <c r="N18" s="293"/>
      <c r="O18" s="293"/>
      <c r="P18" s="293"/>
    </row>
    <row r="19" spans="1:16" ht="15.75">
      <c r="A19" s="266" t="s">
        <v>235</v>
      </c>
      <c r="B19" s="267">
        <v>4706.0929694756</v>
      </c>
      <c r="C19" s="295">
        <v>0.06644434377901387</v>
      </c>
      <c r="D19" s="267">
        <v>255.181314715709</v>
      </c>
      <c r="E19" s="295">
        <v>0.00045453127122585535</v>
      </c>
      <c r="F19" s="296">
        <v>6.420047215687806</v>
      </c>
      <c r="G19" s="297"/>
      <c r="K19" s="264"/>
      <c r="L19" s="293"/>
      <c r="M19" s="293"/>
      <c r="N19" s="293"/>
      <c r="O19" s="293"/>
      <c r="P19" s="293"/>
    </row>
    <row r="20" spans="1:16" ht="15.75">
      <c r="A20" s="266" t="s">
        <v>236</v>
      </c>
      <c r="B20" s="267">
        <v>856.052150445127</v>
      </c>
      <c r="C20" s="295">
        <v>0.01085612811259895</v>
      </c>
      <c r="D20" s="267">
        <v>15.6598415975802</v>
      </c>
      <c r="E20" s="295">
        <v>-0.04533248438173054</v>
      </c>
      <c r="F20" s="296">
        <v>0.33300942615421397</v>
      </c>
      <c r="G20" s="297"/>
      <c r="K20" s="264"/>
      <c r="L20" s="293"/>
      <c r="M20" s="293"/>
      <c r="N20" s="293"/>
      <c r="O20" s="293"/>
      <c r="P20" s="293"/>
    </row>
    <row r="21" spans="1:16" ht="15.75">
      <c r="A21" s="266" t="s">
        <v>237</v>
      </c>
      <c r="B21" s="267">
        <v>1654.8277086407</v>
      </c>
      <c r="C21" s="295">
        <v>0.03651427873239599</v>
      </c>
      <c r="D21" s="267">
        <v>23.5941502492668</v>
      </c>
      <c r="E21" s="295">
        <v>0.07148697619817357</v>
      </c>
      <c r="F21" s="296">
        <v>0.5814206085877873</v>
      </c>
      <c r="G21" s="297"/>
      <c r="K21" s="264"/>
      <c r="L21" s="293"/>
      <c r="M21" s="293"/>
      <c r="N21" s="293"/>
      <c r="O21" s="293"/>
      <c r="P21" s="293"/>
    </row>
    <row r="22" spans="1:16" ht="15.75">
      <c r="A22" s="266" t="s">
        <v>283</v>
      </c>
      <c r="B22" s="267">
        <v>140140.02132994</v>
      </c>
      <c r="C22" s="295">
        <v>0.039609075434092755</v>
      </c>
      <c r="D22" s="267"/>
      <c r="E22" s="266"/>
      <c r="F22" s="298"/>
      <c r="G22" s="297"/>
      <c r="K22" s="264"/>
      <c r="L22" s="293"/>
      <c r="M22" s="293"/>
      <c r="N22" s="293"/>
      <c r="O22" s="293"/>
      <c r="P22" s="293"/>
    </row>
    <row r="23" spans="1:16" ht="15.75">
      <c r="A23" s="266" t="s">
        <v>284</v>
      </c>
      <c r="B23" s="267">
        <v>69.818540683508</v>
      </c>
      <c r="C23" s="295"/>
      <c r="D23" s="267"/>
      <c r="E23" s="266"/>
      <c r="F23" s="298"/>
      <c r="G23" s="297"/>
      <c r="K23" s="264"/>
      <c r="L23" s="293"/>
      <c r="M23" s="293"/>
      <c r="N23" s="293"/>
      <c r="O23" s="293"/>
      <c r="P23" s="293"/>
    </row>
    <row r="24" spans="1:16" ht="15.75">
      <c r="A24" s="267" t="s">
        <v>336</v>
      </c>
      <c r="B24" s="267">
        <v>13361.4496533425</v>
      </c>
      <c r="C24" s="295"/>
      <c r="D24" s="267"/>
      <c r="E24" s="266"/>
      <c r="F24" s="298"/>
      <c r="G24" s="297"/>
      <c r="K24" s="264"/>
      <c r="L24" s="293"/>
      <c r="M24" s="293"/>
      <c r="N24" s="293"/>
      <c r="O24" s="293"/>
      <c r="P24" s="293"/>
    </row>
    <row r="25" spans="1:16" ht="15.75">
      <c r="A25" s="268" t="s">
        <v>266</v>
      </c>
      <c r="B25" s="269">
        <v>153570.668110246</v>
      </c>
      <c r="C25" s="299">
        <v>0.039493208909558764</v>
      </c>
      <c r="D25" s="275">
        <v>4453.95143992632</v>
      </c>
      <c r="E25" s="299">
        <v>0.021465701831769435</v>
      </c>
      <c r="F25" s="300"/>
      <c r="G25" s="297"/>
      <c r="K25" s="264"/>
      <c r="L25" s="293"/>
      <c r="M25" s="293"/>
      <c r="N25" s="293"/>
      <c r="O25" s="293"/>
      <c r="P25" s="293"/>
    </row>
    <row r="26" spans="1:16" ht="15.75">
      <c r="A26" s="301" t="s">
        <v>227</v>
      </c>
      <c r="B26" s="301"/>
      <c r="C26" s="302"/>
      <c r="D26" s="303"/>
      <c r="E26" s="304"/>
      <c r="F26" s="301"/>
      <c r="K26" s="264"/>
      <c r="L26" s="293"/>
      <c r="M26" s="293"/>
      <c r="N26" s="293"/>
      <c r="O26" s="293"/>
      <c r="P26" s="293"/>
    </row>
    <row r="27" spans="1:16" ht="15.75">
      <c r="A27" s="301" t="s">
        <v>285</v>
      </c>
      <c r="B27" s="301"/>
      <c r="C27" s="301"/>
      <c r="D27" s="301"/>
      <c r="E27" s="301"/>
      <c r="F27" s="301"/>
      <c r="K27" s="264"/>
      <c r="L27" s="293"/>
      <c r="M27" s="293"/>
      <c r="N27" s="293"/>
      <c r="O27" s="293"/>
      <c r="P27" s="293"/>
    </row>
    <row r="28" spans="1:16" ht="15.75">
      <c r="A28" s="305" t="s">
        <v>286</v>
      </c>
      <c r="B28" s="301" t="s">
        <v>287</v>
      </c>
      <c r="C28" s="301"/>
      <c r="D28" s="301"/>
      <c r="E28" s="304"/>
      <c r="F28" s="301"/>
      <c r="K28" s="264"/>
      <c r="L28" s="293"/>
      <c r="M28" s="293"/>
      <c r="N28" s="293"/>
      <c r="O28" s="293"/>
      <c r="P28" s="293"/>
    </row>
    <row r="29" spans="1:16" ht="15.75">
      <c r="A29" s="305" t="s">
        <v>288</v>
      </c>
      <c r="B29" s="301" t="s">
        <v>262</v>
      </c>
      <c r="C29" s="301"/>
      <c r="D29" s="301"/>
      <c r="E29" s="304"/>
      <c r="F29" s="301"/>
      <c r="K29" s="264"/>
      <c r="L29" s="293"/>
      <c r="M29" s="293"/>
      <c r="N29" s="293"/>
      <c r="O29" s="293"/>
      <c r="P29" s="293"/>
    </row>
    <row r="30" spans="1:16" ht="15.75">
      <c r="A30" s="272"/>
      <c r="B30" s="270"/>
      <c r="C30" s="270"/>
      <c r="D30" s="270"/>
      <c r="E30" s="271"/>
      <c r="F30" s="270"/>
      <c r="K30" s="264"/>
      <c r="L30" s="265"/>
      <c r="M30" s="265"/>
      <c r="N30" s="265"/>
      <c r="O30" s="265"/>
      <c r="P30" s="265"/>
    </row>
    <row r="31" spans="1:24" ht="15.75">
      <c r="A31" s="264" t="s">
        <v>273</v>
      </c>
      <c r="G31"/>
      <c r="K31"/>
      <c r="L31"/>
      <c r="M31"/>
      <c r="N31"/>
      <c r="O31"/>
      <c r="P31"/>
      <c r="Q31"/>
      <c r="R31"/>
      <c r="S31"/>
      <c r="T31"/>
      <c r="U31"/>
      <c r="V31"/>
      <c r="W31"/>
      <c r="X31"/>
    </row>
    <row r="32" spans="1:24" ht="17.25">
      <c r="A32" s="264" t="s">
        <v>274</v>
      </c>
      <c r="G32"/>
      <c r="J32" s="43"/>
      <c r="K32"/>
      <c r="L32"/>
      <c r="M32"/>
      <c r="N32"/>
      <c r="O32"/>
      <c r="P32"/>
      <c r="Q32"/>
      <c r="R32"/>
      <c r="S32"/>
      <c r="T32"/>
      <c r="U32"/>
      <c r="V32"/>
      <c r="W32"/>
      <c r="X32"/>
    </row>
    <row r="33" spans="1:7" s="35" customFormat="1" ht="65.25" customHeight="1">
      <c r="A33" s="207" t="s">
        <v>226</v>
      </c>
      <c r="B33" s="44" t="s">
        <v>270</v>
      </c>
      <c r="C33" s="44" t="s">
        <v>271</v>
      </c>
      <c r="D33" s="44" t="s">
        <v>272</v>
      </c>
      <c r="E33" s="44" t="s">
        <v>337</v>
      </c>
      <c r="F33" s="44" t="s">
        <v>338</v>
      </c>
      <c r="G33"/>
    </row>
    <row r="34" spans="1:7" s="35" customFormat="1" ht="15" customHeight="1">
      <c r="A34" s="239" t="s">
        <v>379</v>
      </c>
      <c r="B34" s="256">
        <v>67.4746003303079</v>
      </c>
      <c r="C34" s="208">
        <f>+B34/$B$46</f>
        <v>0.018059038574164903</v>
      </c>
      <c r="D34" s="258">
        <v>61.6420091503783</v>
      </c>
      <c r="E34" s="257">
        <v>61.8248528654522</v>
      </c>
      <c r="F34" s="263">
        <v>0.0029662192649795305</v>
      </c>
      <c r="G34"/>
    </row>
    <row r="35" spans="1:7" s="35" customFormat="1" ht="15" customHeight="1">
      <c r="A35" s="240" t="s">
        <v>380</v>
      </c>
      <c r="B35" s="260">
        <v>19.3528886412595</v>
      </c>
      <c r="C35" s="49">
        <f aca="true" t="shared" si="0" ref="C35:C46">+B35/$B$46</f>
        <v>0.0051796462784980575</v>
      </c>
      <c r="D35" s="262">
        <v>5.1569335986886</v>
      </c>
      <c r="E35" s="261">
        <v>4.90222135670465</v>
      </c>
      <c r="F35" s="259">
        <v>-0.04939218958505165</v>
      </c>
      <c r="G35"/>
    </row>
    <row r="36" spans="1:7" s="35" customFormat="1" ht="15" customHeight="1">
      <c r="A36" s="240" t="s">
        <v>381</v>
      </c>
      <c r="B36" s="260">
        <v>1374.94364697605</v>
      </c>
      <c r="C36" s="49">
        <f t="shared" si="0"/>
        <v>0.36799270001589585</v>
      </c>
      <c r="D36" s="262">
        <v>1455.99578220721</v>
      </c>
      <c r="E36" s="261">
        <v>1390.90257259425</v>
      </c>
      <c r="F36" s="259">
        <v>-0.0447070042430221</v>
      </c>
      <c r="G36"/>
    </row>
    <row r="37" spans="1:7" s="35" customFormat="1" ht="15" customHeight="1">
      <c r="A37" s="240" t="s">
        <v>382</v>
      </c>
      <c r="B37" s="260">
        <v>67.0897485653751</v>
      </c>
      <c r="C37" s="49">
        <f t="shared" si="0"/>
        <v>0.017956036069011347</v>
      </c>
      <c r="D37" s="262">
        <v>47.822896510252</v>
      </c>
      <c r="E37" s="261">
        <v>48.8900428569664</v>
      </c>
      <c r="F37" s="259">
        <v>0.02231454856536419</v>
      </c>
      <c r="G37"/>
    </row>
    <row r="38" spans="1:7" s="35" customFormat="1" ht="15" customHeight="1">
      <c r="A38" s="240" t="s">
        <v>383</v>
      </c>
      <c r="B38" s="260">
        <v>168.517055626321</v>
      </c>
      <c r="C38" s="49">
        <f t="shared" si="0"/>
        <v>0.04510224577934209</v>
      </c>
      <c r="D38" s="262">
        <v>189.341162425804</v>
      </c>
      <c r="E38" s="261">
        <v>235.008726061947</v>
      </c>
      <c r="F38" s="259">
        <v>0.24119194712369252</v>
      </c>
      <c r="G38"/>
    </row>
    <row r="39" spans="1:7" s="35" customFormat="1" ht="15" customHeight="1">
      <c r="A39" s="240" t="s">
        <v>384</v>
      </c>
      <c r="B39" s="260">
        <v>761.869145536945</v>
      </c>
      <c r="C39" s="49">
        <f t="shared" si="0"/>
        <v>0.20390819983171823</v>
      </c>
      <c r="D39" s="262">
        <v>420.842970459246</v>
      </c>
      <c r="E39" s="261">
        <v>339.300066865025</v>
      </c>
      <c r="F39" s="259">
        <v>-0.19376087832769806</v>
      </c>
      <c r="G39"/>
    </row>
    <row r="40" spans="1:7" s="35" customFormat="1" ht="15" customHeight="1">
      <c r="A40" s="240" t="s">
        <v>385</v>
      </c>
      <c r="B40" s="260">
        <v>154.62573089545</v>
      </c>
      <c r="C40" s="49">
        <f t="shared" si="0"/>
        <v>0.0413843435178541</v>
      </c>
      <c r="D40" s="262">
        <v>139.440367631063</v>
      </c>
      <c r="E40" s="261">
        <v>147.164956679706</v>
      </c>
      <c r="F40" s="259">
        <v>0.05539707890817547</v>
      </c>
      <c r="G40"/>
    </row>
    <row r="41" spans="1:7" s="35" customFormat="1" ht="15" customHeight="1">
      <c r="A41" s="240" t="s">
        <v>386</v>
      </c>
      <c r="B41" s="260">
        <v>155.309240863964</v>
      </c>
      <c r="C41" s="49">
        <f t="shared" si="0"/>
        <v>0.04156727950897957</v>
      </c>
      <c r="D41" s="262">
        <v>162.531866329475</v>
      </c>
      <c r="E41" s="261">
        <v>164.400453607451</v>
      </c>
      <c r="F41" s="259">
        <v>0.011496744116554325</v>
      </c>
      <c r="G41"/>
    </row>
    <row r="42" spans="1:7" s="35" customFormat="1" ht="15" customHeight="1">
      <c r="A42" s="240" t="s">
        <v>387</v>
      </c>
      <c r="B42" s="260">
        <v>517.520771728633</v>
      </c>
      <c r="C42" s="49">
        <f t="shared" si="0"/>
        <v>0.1385103066017127</v>
      </c>
      <c r="D42" s="262">
        <v>442.995961119617</v>
      </c>
      <c r="E42" s="261">
        <v>401.464705881867</v>
      </c>
      <c r="F42" s="259">
        <v>-0.09375086656046461</v>
      </c>
      <c r="G42"/>
    </row>
    <row r="43" spans="1:7" s="35" customFormat="1" ht="15" customHeight="1">
      <c r="A43" s="240" t="s">
        <v>388</v>
      </c>
      <c r="B43" s="260">
        <v>128.422307519479</v>
      </c>
      <c r="C43" s="49">
        <f t="shared" si="0"/>
        <v>0.034371206260199516</v>
      </c>
      <c r="D43" s="262">
        <v>135.544762103282</v>
      </c>
      <c r="E43" s="261">
        <v>138.56033977863</v>
      </c>
      <c r="F43" s="259">
        <v>0.022247836276035438</v>
      </c>
      <c r="G43"/>
    </row>
    <row r="44" spans="1:7" s="35" customFormat="1" ht="15" customHeight="1">
      <c r="A44" s="240" t="s">
        <v>389</v>
      </c>
      <c r="B44" s="260">
        <v>197.398668730987</v>
      </c>
      <c r="C44" s="49">
        <f t="shared" si="0"/>
        <v>0.05283217915557569</v>
      </c>
      <c r="D44" s="262">
        <v>216.117051279019</v>
      </c>
      <c r="E44" s="261">
        <v>222.941277774274</v>
      </c>
      <c r="F44" s="259">
        <v>0.03157652973177272</v>
      </c>
      <c r="G44"/>
    </row>
    <row r="45" spans="1:7" s="35" customFormat="1" ht="15" customHeight="1">
      <c r="A45" s="240" t="s">
        <v>390</v>
      </c>
      <c r="B45" s="260">
        <v>123.810222180496</v>
      </c>
      <c r="C45" s="49">
        <f t="shared" si="0"/>
        <v>0.03313681840704727</v>
      </c>
      <c r="D45" s="262">
        <v>136.574231973106</v>
      </c>
      <c r="E45" s="261">
        <v>137.738133206913</v>
      </c>
      <c r="F45" s="259">
        <v>0.008522114435439043</v>
      </c>
      <c r="G45"/>
    </row>
    <row r="46" spans="1:7" s="36" customFormat="1" ht="15" customHeight="1">
      <c r="A46" s="239" t="s">
        <v>391</v>
      </c>
      <c r="B46" s="256">
        <v>3736.33402759527</v>
      </c>
      <c r="C46" s="208">
        <f t="shared" si="0"/>
        <v>1</v>
      </c>
      <c r="D46" s="258">
        <v>3434.32063178393</v>
      </c>
      <c r="E46" s="257">
        <v>3323.47432442106</v>
      </c>
      <c r="F46" s="263">
        <v>-0.032276050854719296</v>
      </c>
      <c r="G46"/>
    </row>
    <row r="47" spans="1:7" s="35" customFormat="1" ht="15" customHeight="1">
      <c r="A47" s="345" t="s">
        <v>227</v>
      </c>
      <c r="B47" s="346"/>
      <c r="C47" s="346"/>
      <c r="D47" s="346"/>
      <c r="E47" s="346"/>
      <c r="G47"/>
    </row>
    <row r="48" spans="1:5" s="35" customFormat="1" ht="15" customHeight="1">
      <c r="A48" s="329" t="s">
        <v>262</v>
      </c>
      <c r="B48" s="329"/>
      <c r="C48" s="329"/>
      <c r="D48" s="329"/>
      <c r="E48" s="329"/>
    </row>
    <row r="49" ht="15.75">
      <c r="A49" s="1" t="s">
        <v>13</v>
      </c>
    </row>
    <row r="50" ht="15.75">
      <c r="A50" s="1"/>
    </row>
    <row r="51" ht="15.75">
      <c r="A51" s="1" t="s">
        <v>345</v>
      </c>
    </row>
    <row r="52" ht="15.75">
      <c r="A52" s="1"/>
    </row>
    <row r="53" spans="1:9" ht="15.75">
      <c r="A53" s="331" t="s">
        <v>15</v>
      </c>
      <c r="B53" s="332" t="s">
        <v>261</v>
      </c>
      <c r="C53" s="332"/>
      <c r="D53" s="332"/>
      <c r="E53" s="332"/>
      <c r="F53" s="332" t="s">
        <v>253</v>
      </c>
      <c r="G53" s="332"/>
      <c r="H53" s="332"/>
      <c r="I53" s="333" t="s">
        <v>254</v>
      </c>
    </row>
    <row r="54" spans="1:9" ht="15.75">
      <c r="A54" s="331"/>
      <c r="B54" s="171" t="s">
        <v>255</v>
      </c>
      <c r="C54" s="171" t="s">
        <v>256</v>
      </c>
      <c r="D54" s="171" t="s">
        <v>257</v>
      </c>
      <c r="E54" s="171" t="s">
        <v>160</v>
      </c>
      <c r="F54" s="171" t="s">
        <v>255</v>
      </c>
      <c r="G54" s="171" t="s">
        <v>256</v>
      </c>
      <c r="H54" s="171" t="s">
        <v>258</v>
      </c>
      <c r="I54" s="333"/>
    </row>
    <row r="55" spans="1:9" ht="15.75">
      <c r="A55" s="173" t="s">
        <v>229</v>
      </c>
      <c r="B55" s="236">
        <v>6875.66</v>
      </c>
      <c r="C55" s="236">
        <v>2334.563</v>
      </c>
      <c r="D55" s="236">
        <v>9210.223</v>
      </c>
      <c r="E55" s="6">
        <v>0.018099583817909624</v>
      </c>
      <c r="F55" s="236">
        <v>55522.6</v>
      </c>
      <c r="G55" s="236">
        <v>33486.35</v>
      </c>
      <c r="H55" s="236">
        <v>89008.95</v>
      </c>
      <c r="I55" s="6">
        <v>0.1034752460286297</v>
      </c>
    </row>
    <row r="56" spans="1:9" ht="15.75">
      <c r="A56" s="173" t="s">
        <v>230</v>
      </c>
      <c r="B56" s="236">
        <v>3132.17</v>
      </c>
      <c r="C56" s="236">
        <v>342.59128</v>
      </c>
      <c r="D56" s="236">
        <v>3474.761</v>
      </c>
      <c r="E56" s="6">
        <v>0.006828469621930269</v>
      </c>
      <c r="F56" s="236">
        <v>85254.11</v>
      </c>
      <c r="G56" s="236">
        <v>50944.38</v>
      </c>
      <c r="H56" s="236">
        <v>136198.5</v>
      </c>
      <c r="I56" s="6">
        <v>0.025512476275436218</v>
      </c>
    </row>
    <row r="57" spans="1:9" ht="15.75">
      <c r="A57" s="173" t="s">
        <v>231</v>
      </c>
      <c r="B57" s="236">
        <v>2742.817</v>
      </c>
      <c r="C57" s="236">
        <v>231.28079</v>
      </c>
      <c r="D57" s="236">
        <v>2974.098</v>
      </c>
      <c r="E57" s="6">
        <v>0.00584458552563574</v>
      </c>
      <c r="F57" s="236">
        <v>166481.8</v>
      </c>
      <c r="G57" s="236">
        <v>110362.8</v>
      </c>
      <c r="H57" s="236">
        <v>276844.6</v>
      </c>
      <c r="I57" s="6">
        <v>0.010742842735599684</v>
      </c>
    </row>
    <row r="58" spans="1:9" s="1" customFormat="1" ht="15.75">
      <c r="A58" s="178" t="s">
        <v>153</v>
      </c>
      <c r="B58" s="237">
        <v>6553.529</v>
      </c>
      <c r="C58" s="237">
        <v>2380.36</v>
      </c>
      <c r="D58" s="237">
        <v>8933.889</v>
      </c>
      <c r="E58" s="238">
        <v>0.01755654263478754</v>
      </c>
      <c r="F58" s="237">
        <v>77757.97</v>
      </c>
      <c r="G58" s="237">
        <v>47917.67</v>
      </c>
      <c r="H58" s="237">
        <v>125675.6</v>
      </c>
      <c r="I58" s="238">
        <v>0.07108690151469338</v>
      </c>
    </row>
    <row r="59" spans="1:9" ht="15.75">
      <c r="A59" s="173" t="s">
        <v>245</v>
      </c>
      <c r="B59" s="236">
        <v>28654.756</v>
      </c>
      <c r="C59" s="236">
        <v>6277.152</v>
      </c>
      <c r="D59" s="236">
        <v>34931.91</v>
      </c>
      <c r="E59" s="6">
        <v>0.06864687564727537</v>
      </c>
      <c r="F59" s="236">
        <v>184972.6</v>
      </c>
      <c r="G59" s="236">
        <v>123106</v>
      </c>
      <c r="H59" s="236">
        <v>308078.6</v>
      </c>
      <c r="I59" s="6">
        <v>0.1133863565986083</v>
      </c>
    </row>
    <row r="60" spans="1:9" ht="15.75">
      <c r="A60" s="173" t="s">
        <v>232</v>
      </c>
      <c r="B60" s="236">
        <v>38904.276</v>
      </c>
      <c r="C60" s="236">
        <v>11222.2</v>
      </c>
      <c r="D60" s="236">
        <v>50126.48</v>
      </c>
      <c r="E60" s="6">
        <v>0.09850667310191843</v>
      </c>
      <c r="F60" s="236">
        <v>434712.8</v>
      </c>
      <c r="G60" s="236">
        <v>296743</v>
      </c>
      <c r="H60" s="236">
        <v>731455.8</v>
      </c>
      <c r="I60" s="6">
        <v>0.06852974574813679</v>
      </c>
    </row>
    <row r="61" spans="1:9" ht="15.75">
      <c r="A61" s="173" t="s">
        <v>279</v>
      </c>
      <c r="B61" s="236">
        <v>34745.1</v>
      </c>
      <c r="C61" s="236">
        <v>10830.74</v>
      </c>
      <c r="D61" s="236">
        <v>45575.84</v>
      </c>
      <c r="E61" s="6">
        <v>0.08956392653594145</v>
      </c>
      <c r="F61" s="236">
        <v>1903752.6</v>
      </c>
      <c r="G61" s="236">
        <v>1377896</v>
      </c>
      <c r="H61" s="236">
        <v>3281648.5</v>
      </c>
      <c r="I61" s="6">
        <v>0.013888093133679611</v>
      </c>
    </row>
    <row r="62" spans="1:9" ht="15.75">
      <c r="A62" s="173" t="s">
        <v>246</v>
      </c>
      <c r="B62" s="236">
        <v>45151.97</v>
      </c>
      <c r="C62" s="236">
        <v>12096.04</v>
      </c>
      <c r="D62" s="236">
        <v>57248.014</v>
      </c>
      <c r="E62" s="6">
        <v>0.11250164385833696</v>
      </c>
      <c r="F62" s="236">
        <v>231958.7</v>
      </c>
      <c r="G62" s="236">
        <v>141829.1</v>
      </c>
      <c r="H62" s="236">
        <v>373787.8</v>
      </c>
      <c r="I62" s="6">
        <v>0.15315645400946742</v>
      </c>
    </row>
    <row r="63" spans="1:9" ht="15.75">
      <c r="A63" s="173" t="s">
        <v>281</v>
      </c>
      <c r="B63" s="236">
        <v>60463.15</v>
      </c>
      <c r="C63" s="236">
        <v>24567.33</v>
      </c>
      <c r="D63" s="236">
        <v>85030.48</v>
      </c>
      <c r="E63" s="6">
        <v>0.16709870106696526</v>
      </c>
      <c r="F63" s="236">
        <v>257617.27</v>
      </c>
      <c r="G63" s="236">
        <v>175064</v>
      </c>
      <c r="H63" s="236">
        <v>432681.3</v>
      </c>
      <c r="I63" s="6">
        <v>0.19651988657702563</v>
      </c>
    </row>
    <row r="64" spans="1:9" ht="15.75">
      <c r="A64" s="173" t="s">
        <v>247</v>
      </c>
      <c r="B64" s="236">
        <v>28383.56</v>
      </c>
      <c r="C64" s="236">
        <v>6087.918</v>
      </c>
      <c r="D64" s="236">
        <v>34471.47</v>
      </c>
      <c r="E64" s="6">
        <v>0.06774203627768374</v>
      </c>
      <c r="F64" s="236">
        <v>109895.9</v>
      </c>
      <c r="G64" s="236">
        <v>67738.91</v>
      </c>
      <c r="H64" s="236">
        <v>177634.85</v>
      </c>
      <c r="I64" s="6">
        <v>0.19405803534610466</v>
      </c>
    </row>
    <row r="65" spans="1:9" ht="15.75">
      <c r="A65" s="173" t="s">
        <v>282</v>
      </c>
      <c r="B65" s="236">
        <v>31664.06</v>
      </c>
      <c r="C65" s="236">
        <v>6222.745</v>
      </c>
      <c r="D65" s="236">
        <v>37886.81</v>
      </c>
      <c r="E65" s="6">
        <v>0.07445373398540041</v>
      </c>
      <c r="F65" s="236">
        <v>349790.4</v>
      </c>
      <c r="G65" s="236">
        <v>231365</v>
      </c>
      <c r="H65" s="236">
        <v>581155.36</v>
      </c>
      <c r="I65" s="6">
        <v>0.06519222329808676</v>
      </c>
    </row>
    <row r="66" spans="1:9" ht="15.75">
      <c r="A66" s="173" t="s">
        <v>233</v>
      </c>
      <c r="B66" s="236">
        <v>48565.72</v>
      </c>
      <c r="C66" s="236">
        <v>10445.18</v>
      </c>
      <c r="D66" s="236">
        <v>59010.9</v>
      </c>
      <c r="E66" s="6">
        <v>0.11596600111857043</v>
      </c>
      <c r="F66" s="236">
        <v>196829.3</v>
      </c>
      <c r="G66" s="236">
        <v>138519.1</v>
      </c>
      <c r="H66" s="236">
        <v>335348.4</v>
      </c>
      <c r="I66" s="6">
        <v>0.1759689326085945</v>
      </c>
    </row>
    <row r="67" spans="1:9" ht="15.75">
      <c r="A67" s="173" t="s">
        <v>234</v>
      </c>
      <c r="B67" s="236">
        <v>16782.23</v>
      </c>
      <c r="C67" s="236">
        <v>5524.761</v>
      </c>
      <c r="D67" s="236">
        <v>22306.99</v>
      </c>
      <c r="E67" s="6">
        <v>0.04383685772106407</v>
      </c>
      <c r="F67" s="236">
        <v>88371.84</v>
      </c>
      <c r="G67" s="236">
        <v>59290.43</v>
      </c>
      <c r="H67" s="236">
        <v>147662.3</v>
      </c>
      <c r="I67" s="6">
        <v>0.15106760493368993</v>
      </c>
    </row>
    <row r="68" spans="1:9" ht="15.75">
      <c r="A68" s="173" t="s">
        <v>235</v>
      </c>
      <c r="B68" s="236">
        <v>38755.6</v>
      </c>
      <c r="C68" s="236">
        <v>7031.843</v>
      </c>
      <c r="D68" s="236">
        <v>45787.44</v>
      </c>
      <c r="E68" s="6">
        <v>0.08997975489708641</v>
      </c>
      <c r="F68" s="236">
        <v>201350.3</v>
      </c>
      <c r="G68" s="236">
        <v>124247.5</v>
      </c>
      <c r="H68" s="236">
        <v>325597.8</v>
      </c>
      <c r="I68" s="6">
        <v>0.14062576589890965</v>
      </c>
    </row>
    <row r="69" spans="1:9" ht="15.75">
      <c r="A69" s="173" t="s">
        <v>236</v>
      </c>
      <c r="B69" s="236">
        <v>4883.814</v>
      </c>
      <c r="C69" s="236">
        <v>651.42354</v>
      </c>
      <c r="D69" s="236">
        <v>5535.238</v>
      </c>
      <c r="E69" s="6">
        <v>0.0108776415221519</v>
      </c>
      <c r="F69" s="236">
        <v>28840.04</v>
      </c>
      <c r="G69" s="236">
        <v>22567.75</v>
      </c>
      <c r="H69" s="236">
        <v>51407.79</v>
      </c>
      <c r="I69" s="6">
        <v>0.10767313669776507</v>
      </c>
    </row>
    <row r="70" spans="1:9" ht="15.75">
      <c r="A70" s="173" t="s">
        <v>237</v>
      </c>
      <c r="B70" s="236">
        <v>5135.164</v>
      </c>
      <c r="C70" s="236">
        <v>1224.122</v>
      </c>
      <c r="D70" s="236">
        <v>6359.286</v>
      </c>
      <c r="E70" s="6">
        <v>0.01249702965705165</v>
      </c>
      <c r="F70" s="236">
        <v>44692.75</v>
      </c>
      <c r="G70" s="236">
        <v>31643.67</v>
      </c>
      <c r="H70" s="236">
        <v>76336.43</v>
      </c>
      <c r="I70" s="6">
        <v>0.08330604404738341</v>
      </c>
    </row>
    <row r="71" spans="1:9" ht="15.75">
      <c r="A71" s="178" t="s">
        <v>2</v>
      </c>
      <c r="B71" s="237">
        <v>401393.6</v>
      </c>
      <c r="C71" s="237">
        <v>107470.3</v>
      </c>
      <c r="D71" s="237">
        <v>508863.8</v>
      </c>
      <c r="E71" s="238">
        <v>1</v>
      </c>
      <c r="F71" s="237">
        <v>4417801.1</v>
      </c>
      <c r="G71" s="237">
        <v>3032721.5</v>
      </c>
      <c r="H71" s="237">
        <v>7450522.6</v>
      </c>
      <c r="I71" s="238">
        <v>0.06829907475215229</v>
      </c>
    </row>
    <row r="72" ht="15.75">
      <c r="A72" s="7" t="s">
        <v>322</v>
      </c>
    </row>
    <row r="73" ht="15.75">
      <c r="A73" s="1"/>
    </row>
    <row r="74" spans="1:10" ht="15.75">
      <c r="A74" s="343"/>
      <c r="B74" s="343"/>
      <c r="C74" s="343"/>
      <c r="D74" s="343"/>
      <c r="E74" s="343"/>
      <c r="F74" s="343"/>
      <c r="G74" s="343"/>
      <c r="H74" s="343"/>
      <c r="I74" s="343"/>
      <c r="J74" s="343"/>
    </row>
    <row r="75" spans="1:10" ht="15.75">
      <c r="A75" s="344" t="s">
        <v>15</v>
      </c>
      <c r="B75" s="332" t="s">
        <v>331</v>
      </c>
      <c r="C75" s="332"/>
      <c r="D75" s="332"/>
      <c r="E75" s="332"/>
      <c r="F75" s="332"/>
      <c r="G75" s="332" t="s">
        <v>289</v>
      </c>
      <c r="H75" s="332"/>
      <c r="I75" s="332"/>
      <c r="J75" s="332"/>
    </row>
    <row r="76" spans="1:10" ht="31.5">
      <c r="A76" s="344"/>
      <c r="B76" s="178" t="s">
        <v>290</v>
      </c>
      <c r="C76" s="178" t="s">
        <v>291</v>
      </c>
      <c r="D76" s="178" t="s">
        <v>292</v>
      </c>
      <c r="E76" s="291" t="s">
        <v>339</v>
      </c>
      <c r="F76" s="178" t="s">
        <v>2</v>
      </c>
      <c r="G76" s="178" t="s">
        <v>290</v>
      </c>
      <c r="H76" s="178" t="s">
        <v>291</v>
      </c>
      <c r="I76" s="178" t="s">
        <v>292</v>
      </c>
      <c r="J76" s="308" t="s">
        <v>339</v>
      </c>
    </row>
    <row r="77" spans="1:10" ht="15.75">
      <c r="A77" s="173" t="s">
        <v>229</v>
      </c>
      <c r="B77" s="236">
        <v>278.254423</v>
      </c>
      <c r="C77" s="236">
        <v>3682.737</v>
      </c>
      <c r="D77" s="236">
        <v>4423.092</v>
      </c>
      <c r="E77" s="236">
        <v>826.1395</v>
      </c>
      <c r="F77" s="236">
        <v>9210.223</v>
      </c>
      <c r="G77" s="273">
        <v>0.03021147511846347</v>
      </c>
      <c r="H77" s="273">
        <v>0.3998531848794541</v>
      </c>
      <c r="I77" s="273">
        <v>0.4802372320409614</v>
      </c>
      <c r="J77" s="273">
        <v>0.08969809960084571</v>
      </c>
    </row>
    <row r="78" spans="1:10" ht="15.75">
      <c r="A78" s="173" t="s">
        <v>230</v>
      </c>
      <c r="B78" s="236">
        <v>73.226254</v>
      </c>
      <c r="C78" s="236">
        <v>2538.989</v>
      </c>
      <c r="D78" s="236">
        <v>862.545578</v>
      </c>
      <c r="E78" s="236">
        <v>0</v>
      </c>
      <c r="F78" s="236">
        <v>3474.761</v>
      </c>
      <c r="G78" s="273">
        <v>0.021073752698387026</v>
      </c>
      <c r="H78" s="273">
        <v>0.730694571511537</v>
      </c>
      <c r="I78" s="273">
        <v>0.2482316274414269</v>
      </c>
      <c r="J78" s="273">
        <v>0</v>
      </c>
    </row>
    <row r="79" spans="1:10" ht="15.75">
      <c r="A79" s="173" t="s">
        <v>231</v>
      </c>
      <c r="B79" s="236">
        <v>237.88765</v>
      </c>
      <c r="C79" s="236">
        <v>2075.232</v>
      </c>
      <c r="D79" s="236">
        <v>603.61536</v>
      </c>
      <c r="E79" s="236">
        <v>57.362711</v>
      </c>
      <c r="F79" s="236">
        <v>2974.098</v>
      </c>
      <c r="G79" s="273">
        <v>0.07998648665914843</v>
      </c>
      <c r="H79" s="273">
        <v>0.6977685335183978</v>
      </c>
      <c r="I79" s="273">
        <v>0.20295745466356524</v>
      </c>
      <c r="J79" s="273">
        <v>0.019287431348933355</v>
      </c>
    </row>
    <row r="80" spans="1:10" s="1" customFormat="1" ht="15.75">
      <c r="A80" s="178" t="s">
        <v>153</v>
      </c>
      <c r="B80" s="237">
        <v>133.93042</v>
      </c>
      <c r="C80" s="237">
        <v>2732.89</v>
      </c>
      <c r="D80" s="237">
        <v>5735.444</v>
      </c>
      <c r="E80" s="237">
        <v>331.62541</v>
      </c>
      <c r="F80" s="237">
        <v>8933.889</v>
      </c>
      <c r="G80" s="274">
        <v>0.01499127871411879</v>
      </c>
      <c r="H80" s="274">
        <v>0.3059014948585101</v>
      </c>
      <c r="I80" s="274">
        <v>0.6419873808595563</v>
      </c>
      <c r="J80" s="274">
        <v>0.03711993847248382</v>
      </c>
    </row>
    <row r="81" spans="1:10" ht="15.75">
      <c r="A81" s="173" t="s">
        <v>245</v>
      </c>
      <c r="B81" s="236">
        <v>1067.624</v>
      </c>
      <c r="C81" s="236">
        <v>11362.65</v>
      </c>
      <c r="D81" s="236">
        <v>21288.79</v>
      </c>
      <c r="E81" s="236">
        <v>1212.8497</v>
      </c>
      <c r="F81" s="236">
        <v>34931.91</v>
      </c>
      <c r="G81" s="273">
        <v>0.030563000992502268</v>
      </c>
      <c r="H81" s="273">
        <v>0.3252799517690272</v>
      </c>
      <c r="I81" s="273">
        <v>0.6094367585396847</v>
      </c>
      <c r="J81" s="273">
        <v>0.0347203946191319</v>
      </c>
    </row>
    <row r="82" spans="1:10" ht="15.75">
      <c r="A82" s="173" t="s">
        <v>232</v>
      </c>
      <c r="B82" s="236">
        <v>2666.914</v>
      </c>
      <c r="C82" s="236">
        <v>7392.41</v>
      </c>
      <c r="D82" s="236">
        <v>39959.579052999994</v>
      </c>
      <c r="E82" s="236">
        <v>107.57289</v>
      </c>
      <c r="F82" s="236">
        <v>50126.48</v>
      </c>
      <c r="G82" s="273">
        <v>0.053203695930773516</v>
      </c>
      <c r="H82" s="273">
        <v>0.14747514686848148</v>
      </c>
      <c r="I82" s="273">
        <v>0.7971750470609544</v>
      </c>
      <c r="J82" s="273">
        <v>0.0021460292045242355</v>
      </c>
    </row>
    <row r="83" spans="1:10" ht="15.75">
      <c r="A83" s="173" t="s">
        <v>279</v>
      </c>
      <c r="B83" s="236">
        <v>2506.559</v>
      </c>
      <c r="C83" s="236">
        <v>6748.005</v>
      </c>
      <c r="D83" s="236">
        <v>36321.273610000004</v>
      </c>
      <c r="E83" s="236">
        <v>0</v>
      </c>
      <c r="F83" s="236">
        <v>45575.84</v>
      </c>
      <c r="G83" s="273">
        <v>0.05499753816934587</v>
      </c>
      <c r="H83" s="273">
        <v>0.14806101215029718</v>
      </c>
      <c r="I83" s="273">
        <v>0.7969413972402923</v>
      </c>
      <c r="J83" s="273">
        <v>0</v>
      </c>
    </row>
    <row r="84" spans="1:10" ht="15.75">
      <c r="A84" s="173" t="s">
        <v>246</v>
      </c>
      <c r="B84" s="236">
        <v>1800.907</v>
      </c>
      <c r="C84" s="236">
        <v>5162.143</v>
      </c>
      <c r="D84" s="236">
        <v>49762.72</v>
      </c>
      <c r="E84" s="236">
        <v>522.23975</v>
      </c>
      <c r="F84" s="236">
        <v>57248.014</v>
      </c>
      <c r="G84" s="273">
        <v>0.03145798210571986</v>
      </c>
      <c r="H84" s="273">
        <v>0.09017156472886552</v>
      </c>
      <c r="I84" s="273">
        <v>0.869247970768034</v>
      </c>
      <c r="J84" s="273">
        <v>0.009122408158997444</v>
      </c>
    </row>
    <row r="85" spans="1:10" ht="15.75">
      <c r="A85" s="173" t="s">
        <v>281</v>
      </c>
      <c r="B85" s="236">
        <v>3686.608</v>
      </c>
      <c r="C85" s="236">
        <v>10033.15</v>
      </c>
      <c r="D85" s="236">
        <v>70580.18311</v>
      </c>
      <c r="E85" s="236">
        <v>730.53283</v>
      </c>
      <c r="F85" s="236">
        <v>85030.48</v>
      </c>
      <c r="G85" s="273">
        <v>0.04335631176020646</v>
      </c>
      <c r="H85" s="273">
        <v>0.1179947472953228</v>
      </c>
      <c r="I85" s="273">
        <v>0.830057446576804</v>
      </c>
      <c r="J85" s="273">
        <v>0.008591423099105168</v>
      </c>
    </row>
    <row r="86" spans="1:10" ht="15.75">
      <c r="A86" s="173" t="s">
        <v>247</v>
      </c>
      <c r="B86" s="236">
        <v>1352.1064</v>
      </c>
      <c r="C86" s="236">
        <v>6478.704</v>
      </c>
      <c r="D86" s="236">
        <v>26036.38</v>
      </c>
      <c r="E86" s="236">
        <v>604.28582</v>
      </c>
      <c r="F86" s="236">
        <v>34471.47</v>
      </c>
      <c r="G86" s="273">
        <v>0.039223926336764865</v>
      </c>
      <c r="H86" s="273">
        <v>0.1879439432086882</v>
      </c>
      <c r="I86" s="273">
        <v>0.7553022833084867</v>
      </c>
      <c r="J86" s="273">
        <v>0.01753002758513054</v>
      </c>
    </row>
    <row r="87" spans="1:10" ht="15.75">
      <c r="A87" s="173" t="s">
        <v>282</v>
      </c>
      <c r="B87" s="236">
        <v>988.39018</v>
      </c>
      <c r="C87" s="236">
        <v>8725.168</v>
      </c>
      <c r="D87" s="236">
        <v>27589.73</v>
      </c>
      <c r="E87" s="236">
        <v>583.52412</v>
      </c>
      <c r="F87" s="236">
        <v>37886.81</v>
      </c>
      <c r="G87" s="273">
        <v>0.0260879757361467</v>
      </c>
      <c r="H87" s="273">
        <v>0.2302956622634632</v>
      </c>
      <c r="I87" s="273">
        <v>0.7282146477890327</v>
      </c>
      <c r="J87" s="273">
        <v>0.015401774918500663</v>
      </c>
    </row>
    <row r="88" spans="1:10" ht="15.75">
      <c r="A88" s="173" t="s">
        <v>233</v>
      </c>
      <c r="B88" s="236">
        <v>2351.34</v>
      </c>
      <c r="C88" s="236">
        <v>30462.5</v>
      </c>
      <c r="D88" s="236">
        <v>23745.24336</v>
      </c>
      <c r="E88" s="236">
        <v>2451.815</v>
      </c>
      <c r="F88" s="236">
        <v>59010.9</v>
      </c>
      <c r="G88" s="273">
        <v>0.03984585898537389</v>
      </c>
      <c r="H88" s="273">
        <v>0.5162181901987599</v>
      </c>
      <c r="I88" s="273">
        <v>0.4023874124949797</v>
      </c>
      <c r="J88" s="273">
        <v>0.041548510529410665</v>
      </c>
    </row>
    <row r="89" spans="1:10" ht="15.75">
      <c r="A89" s="173" t="s">
        <v>234</v>
      </c>
      <c r="B89" s="236">
        <v>888.00547</v>
      </c>
      <c r="C89" s="236">
        <v>5834.4349</v>
      </c>
      <c r="D89" s="236">
        <v>14853.89</v>
      </c>
      <c r="E89" s="236">
        <v>730.66411</v>
      </c>
      <c r="F89" s="236">
        <v>22306.99</v>
      </c>
      <c r="G89" s="273">
        <v>0.039808395036712706</v>
      </c>
      <c r="H89" s="273">
        <v>0.2615518678225973</v>
      </c>
      <c r="I89" s="273">
        <v>0.6658849983794317</v>
      </c>
      <c r="J89" s="273">
        <v>0.03275493959516725</v>
      </c>
    </row>
    <row r="90" spans="1:10" ht="15.75">
      <c r="A90" s="173" t="s">
        <v>235</v>
      </c>
      <c r="B90" s="236">
        <v>2096.1875</v>
      </c>
      <c r="C90" s="236">
        <v>14893.83</v>
      </c>
      <c r="D90" s="236">
        <v>28075.83</v>
      </c>
      <c r="E90" s="236">
        <v>721.59737</v>
      </c>
      <c r="F90" s="236">
        <v>45787.44</v>
      </c>
      <c r="G90" s="273">
        <v>0.04578084077205452</v>
      </c>
      <c r="H90" s="273">
        <v>0.32528199873152985</v>
      </c>
      <c r="I90" s="273">
        <v>0.6131775438853974</v>
      </c>
      <c r="J90" s="273">
        <v>0.015759722972063954</v>
      </c>
    </row>
    <row r="91" spans="1:10" ht="15.75">
      <c r="A91" s="173" t="s">
        <v>236</v>
      </c>
      <c r="B91" s="236">
        <v>757.08514</v>
      </c>
      <c r="C91" s="236">
        <v>2705.428</v>
      </c>
      <c r="D91" s="236">
        <v>1516.3221520000002</v>
      </c>
      <c r="E91" s="236">
        <v>556.40238</v>
      </c>
      <c r="F91" s="236">
        <v>5535.238</v>
      </c>
      <c r="G91" s="273">
        <v>0.1367755352163719</v>
      </c>
      <c r="H91" s="273">
        <v>0.4887645300888597</v>
      </c>
      <c r="I91" s="273">
        <v>0.273939829145558</v>
      </c>
      <c r="J91" s="273">
        <v>0.10052004629249907</v>
      </c>
    </row>
    <row r="92" spans="1:10" ht="15.75">
      <c r="A92" s="173" t="s">
        <v>237</v>
      </c>
      <c r="B92" s="236">
        <v>41.161027</v>
      </c>
      <c r="C92" s="236">
        <v>266.68062</v>
      </c>
      <c r="D92" s="236">
        <v>5963.828</v>
      </c>
      <c r="E92" s="236">
        <v>87.615613</v>
      </c>
      <c r="F92" s="236">
        <v>6359.286</v>
      </c>
      <c r="G92" s="273">
        <v>0.0064725862305925535</v>
      </c>
      <c r="H92" s="273">
        <v>0.041935622961445665</v>
      </c>
      <c r="I92" s="273">
        <v>0.9378140879337712</v>
      </c>
      <c r="J92" s="273">
        <v>0.013777586508925688</v>
      </c>
    </row>
    <row r="93" spans="1:10" ht="15.75">
      <c r="A93" s="178" t="s">
        <v>2</v>
      </c>
      <c r="B93" s="236">
        <v>20926.19</v>
      </c>
      <c r="C93" s="236">
        <v>121095</v>
      </c>
      <c r="D93" s="236">
        <v>357318.416</v>
      </c>
      <c r="E93" s="236">
        <v>9524.227</v>
      </c>
      <c r="F93" s="236">
        <v>508863.8</v>
      </c>
      <c r="G93" s="273">
        <v>0.04112336149673056</v>
      </c>
      <c r="H93" s="273">
        <v>0.2379713392856792</v>
      </c>
      <c r="I93" s="273">
        <v>0.7021887113997891</v>
      </c>
      <c r="J93" s="273">
        <v>0.01871665266815993</v>
      </c>
    </row>
    <row r="94" ht="15.75">
      <c r="A94" s="7" t="s">
        <v>322</v>
      </c>
    </row>
    <row r="95" ht="15.75">
      <c r="A95" s="1"/>
    </row>
    <row r="96" spans="1:8" ht="15.75">
      <c r="A96" s="1" t="s">
        <v>57</v>
      </c>
      <c r="G96" s="111"/>
      <c r="H96" s="111"/>
    </row>
    <row r="97" spans="1:8" ht="15.75">
      <c r="A97" s="1"/>
      <c r="G97" s="111"/>
      <c r="H97" s="111"/>
    </row>
    <row r="98" spans="1:8" ht="15.75">
      <c r="A98" s="1" t="s">
        <v>171</v>
      </c>
      <c r="G98" s="111"/>
      <c r="H98" s="111"/>
    </row>
    <row r="99" spans="7:8" ht="15.75">
      <c r="G99" s="111"/>
      <c r="H99" s="111"/>
    </row>
    <row r="100" spans="1:9" ht="15.75" customHeight="1">
      <c r="A100" s="336" t="s">
        <v>172</v>
      </c>
      <c r="B100" s="336"/>
      <c r="C100" s="336"/>
      <c r="D100" s="336"/>
      <c r="E100" s="336"/>
      <c r="F100" s="336"/>
      <c r="G100" s="336"/>
      <c r="H100" s="336"/>
      <c r="I100" s="336"/>
    </row>
    <row r="101" spans="1:9" ht="15.75">
      <c r="A101" s="336"/>
      <c r="B101" s="336"/>
      <c r="C101" s="336"/>
      <c r="D101" s="336"/>
      <c r="E101" s="336"/>
      <c r="F101" s="336"/>
      <c r="G101" s="336"/>
      <c r="H101" s="336"/>
      <c r="I101" s="336"/>
    </row>
    <row r="102" spans="7:8" ht="15.75">
      <c r="G102" s="111"/>
      <c r="H102" s="111"/>
    </row>
    <row r="103" spans="1:9" ht="15.75">
      <c r="A103" s="330" t="s">
        <v>173</v>
      </c>
      <c r="B103" s="330"/>
      <c r="C103" s="330"/>
      <c r="D103" s="330"/>
      <c r="E103" s="330"/>
      <c r="F103" s="330"/>
      <c r="G103" s="330"/>
      <c r="H103" s="330"/>
      <c r="I103" s="330"/>
    </row>
    <row r="104" spans="1:9" ht="15.75">
      <c r="A104" s="330" t="s">
        <v>346</v>
      </c>
      <c r="B104" s="330"/>
      <c r="C104" s="330"/>
      <c r="D104" s="330"/>
      <c r="E104" s="330"/>
      <c r="F104" s="330"/>
      <c r="G104" s="330"/>
      <c r="H104" s="330"/>
      <c r="I104" s="330"/>
    </row>
    <row r="105" spans="1:9" ht="15.75">
      <c r="A105" s="337" t="s">
        <v>174</v>
      </c>
      <c r="B105" s="337"/>
      <c r="C105" s="337"/>
      <c r="D105" s="337"/>
      <c r="E105" s="337"/>
      <c r="F105" s="337"/>
      <c r="G105" s="337"/>
      <c r="H105" s="337"/>
      <c r="I105" s="337"/>
    </row>
    <row r="106" spans="1:11" s="1" customFormat="1" ht="47.25">
      <c r="A106" s="28" t="s">
        <v>15</v>
      </c>
      <c r="B106" s="28" t="s">
        <v>175</v>
      </c>
      <c r="C106" s="28" t="s">
        <v>176</v>
      </c>
      <c r="D106" s="28" t="s">
        <v>177</v>
      </c>
      <c r="E106" s="28" t="s">
        <v>178</v>
      </c>
      <c r="F106" s="28" t="s">
        <v>179</v>
      </c>
      <c r="G106" s="28" t="s">
        <v>259</v>
      </c>
      <c r="H106" s="28" t="s">
        <v>180</v>
      </c>
      <c r="I106" s="28" t="s">
        <v>181</v>
      </c>
      <c r="J106" s="211"/>
      <c r="K106" s="211"/>
    </row>
    <row r="107" spans="1:11" ht="15.75">
      <c r="A107" s="212" t="s">
        <v>229</v>
      </c>
      <c r="B107" s="160">
        <v>29748.8396</v>
      </c>
      <c r="C107" s="160">
        <v>2796.7544</v>
      </c>
      <c r="D107" s="160">
        <v>2156.639</v>
      </c>
      <c r="E107" s="160">
        <v>34702.233</v>
      </c>
      <c r="F107" s="161">
        <v>0.005769834409671038</v>
      </c>
      <c r="G107" s="160">
        <v>4789.9362</v>
      </c>
      <c r="H107" s="160">
        <v>228584.58690000002</v>
      </c>
      <c r="I107" s="161">
        <v>0.15181352982115698</v>
      </c>
      <c r="J107" s="210"/>
      <c r="K107" s="202"/>
    </row>
    <row r="108" spans="1:11" ht="15.75">
      <c r="A108" s="213" t="s">
        <v>230</v>
      </c>
      <c r="B108" s="162">
        <v>1713.0622</v>
      </c>
      <c r="C108" s="162">
        <v>94.7416</v>
      </c>
      <c r="D108" s="162">
        <v>822.4222</v>
      </c>
      <c r="E108" s="162">
        <v>2630.226</v>
      </c>
      <c r="F108" s="163">
        <v>0.0004373196526002064</v>
      </c>
      <c r="G108" s="162">
        <v>5240.1268</v>
      </c>
      <c r="H108" s="162">
        <v>847688.3523000001</v>
      </c>
      <c r="I108" s="163">
        <v>0.0031028219190030264</v>
      </c>
      <c r="J108" s="210"/>
      <c r="K108" s="202"/>
    </row>
    <row r="109" spans="1:11" ht="15.75">
      <c r="A109" s="213" t="s">
        <v>231</v>
      </c>
      <c r="B109" s="162">
        <v>6365.1452</v>
      </c>
      <c r="C109" s="162">
        <v>285.9923</v>
      </c>
      <c r="D109" s="162">
        <v>726.8613</v>
      </c>
      <c r="E109" s="162">
        <v>7377.998799999999</v>
      </c>
      <c r="F109" s="163">
        <v>0.001226717351322943</v>
      </c>
      <c r="G109" s="162">
        <v>19493.890799999997</v>
      </c>
      <c r="H109" s="162">
        <v>1021251.3948999998</v>
      </c>
      <c r="I109" s="163">
        <v>0.007224468761408593</v>
      </c>
      <c r="J109" s="210"/>
      <c r="K109" s="202"/>
    </row>
    <row r="110" spans="1:11" s="1" customFormat="1" ht="15.75">
      <c r="A110" s="214" t="s">
        <v>153</v>
      </c>
      <c r="B110" s="164">
        <v>4216.7623</v>
      </c>
      <c r="C110" s="164">
        <v>30935.9631</v>
      </c>
      <c r="D110" s="164">
        <v>1180.0192</v>
      </c>
      <c r="E110" s="164">
        <v>36332.744600000005</v>
      </c>
      <c r="F110" s="165">
        <v>0.006040934598959947</v>
      </c>
      <c r="G110" s="164">
        <v>5184.351500000001</v>
      </c>
      <c r="H110" s="164">
        <v>334856.99239999993</v>
      </c>
      <c r="I110" s="165">
        <v>0.10850227238677192</v>
      </c>
      <c r="J110" s="210"/>
      <c r="K110" s="211"/>
    </row>
    <row r="111" spans="1:11" ht="15.75">
      <c r="A111" s="213" t="s">
        <v>347</v>
      </c>
      <c r="B111" s="162">
        <v>81386.195</v>
      </c>
      <c r="C111" s="162">
        <v>146039.9515</v>
      </c>
      <c r="D111" s="162">
        <v>6452.0419</v>
      </c>
      <c r="E111" s="162">
        <v>233878.1884</v>
      </c>
      <c r="F111" s="163">
        <v>0.03888621285845916</v>
      </c>
      <c r="G111" s="162">
        <v>31688.0236</v>
      </c>
      <c r="H111" s="162">
        <v>1251221.0383000001</v>
      </c>
      <c r="I111" s="163">
        <v>0.1869199615743066</v>
      </c>
      <c r="J111" s="210"/>
      <c r="K111" s="202"/>
    </row>
    <row r="112" spans="1:11" ht="15.75">
      <c r="A112" s="213" t="s">
        <v>232</v>
      </c>
      <c r="B112" s="162">
        <v>94699.216</v>
      </c>
      <c r="C112" s="162">
        <v>187892.8321</v>
      </c>
      <c r="D112" s="162">
        <v>19229.9058</v>
      </c>
      <c r="E112" s="162">
        <v>301821.9539</v>
      </c>
      <c r="F112" s="163">
        <v>0.05018301546204148</v>
      </c>
      <c r="G112" s="162">
        <v>57417.5618</v>
      </c>
      <c r="H112" s="162">
        <v>2919785.8626999995</v>
      </c>
      <c r="I112" s="163">
        <v>0.10337126354221664</v>
      </c>
      <c r="J112" s="210"/>
      <c r="K112" s="202"/>
    </row>
    <row r="113" spans="1:11" ht="15.75">
      <c r="A113" s="213" t="s">
        <v>279</v>
      </c>
      <c r="B113" s="162">
        <v>1490903.6895</v>
      </c>
      <c r="C113" s="162">
        <v>1094925.4204</v>
      </c>
      <c r="D113" s="162">
        <v>260228.4453</v>
      </c>
      <c r="E113" s="162">
        <v>2846057.5552</v>
      </c>
      <c r="F113" s="163">
        <v>0.4732053068140367</v>
      </c>
      <c r="G113" s="162">
        <v>2896294.2172</v>
      </c>
      <c r="H113" s="162">
        <v>83495216.114</v>
      </c>
      <c r="I113" s="163">
        <v>0.034086474503091796</v>
      </c>
      <c r="J113" s="210"/>
      <c r="K113" s="202"/>
    </row>
    <row r="114" spans="1:11" ht="15.75">
      <c r="A114" s="213" t="s">
        <v>348</v>
      </c>
      <c r="B114" s="162">
        <v>181256.5046</v>
      </c>
      <c r="C114" s="162">
        <v>367404.7471</v>
      </c>
      <c r="D114" s="162">
        <v>20823.1439</v>
      </c>
      <c r="E114" s="162">
        <v>569484.3955999999</v>
      </c>
      <c r="F114" s="163">
        <v>0.09468643304606922</v>
      </c>
      <c r="G114" s="162">
        <v>48830.0147</v>
      </c>
      <c r="H114" s="162">
        <v>1538135.5526000003</v>
      </c>
      <c r="I114" s="163">
        <v>0.3702433082944915</v>
      </c>
      <c r="J114" s="210"/>
      <c r="K114" s="202"/>
    </row>
    <row r="115" spans="1:11" ht="15.75">
      <c r="A115" s="213" t="s">
        <v>281</v>
      </c>
      <c r="B115" s="162">
        <v>272698.258</v>
      </c>
      <c r="C115" s="162">
        <v>318599.955</v>
      </c>
      <c r="D115" s="162">
        <v>38113.4874</v>
      </c>
      <c r="E115" s="162">
        <v>629411.7004</v>
      </c>
      <c r="F115" s="163">
        <v>0.10465036318606581</v>
      </c>
      <c r="G115" s="162">
        <v>172385.5954</v>
      </c>
      <c r="H115" s="162">
        <v>2256819.7010999997</v>
      </c>
      <c r="I115" s="163">
        <v>0.2788932142400288</v>
      </c>
      <c r="J115" s="210"/>
      <c r="K115" s="202"/>
    </row>
    <row r="116" spans="1:11" ht="15.75">
      <c r="A116" s="213" t="s">
        <v>247</v>
      </c>
      <c r="B116" s="162">
        <v>117733.2674</v>
      </c>
      <c r="C116" s="162">
        <v>42684.1245</v>
      </c>
      <c r="D116" s="162">
        <v>24125.0767</v>
      </c>
      <c r="E116" s="162">
        <v>184542.4686</v>
      </c>
      <c r="F116" s="163">
        <v>0.030683313243096404</v>
      </c>
      <c r="G116" s="162">
        <v>34295.3755</v>
      </c>
      <c r="H116" s="162">
        <v>584094.1043999998</v>
      </c>
      <c r="I116" s="163">
        <v>0.31594646686182176</v>
      </c>
      <c r="J116" s="232"/>
      <c r="K116" s="202"/>
    </row>
    <row r="117" spans="1:11" ht="15.75">
      <c r="A117" s="213" t="s">
        <v>282</v>
      </c>
      <c r="B117" s="162">
        <v>149141.6014</v>
      </c>
      <c r="C117" s="162">
        <v>43838.4986</v>
      </c>
      <c r="D117" s="162">
        <v>88715.5576</v>
      </c>
      <c r="E117" s="162">
        <v>281695.65760000004</v>
      </c>
      <c r="F117" s="163">
        <v>0.046836677578511766</v>
      </c>
      <c r="G117" s="162">
        <v>172562.725</v>
      </c>
      <c r="H117" s="162">
        <v>2668247.6699</v>
      </c>
      <c r="I117" s="163">
        <v>0.1055732797137821</v>
      </c>
      <c r="J117" s="210"/>
      <c r="K117" s="202"/>
    </row>
    <row r="118" spans="1:11" ht="15.75">
      <c r="A118" s="213" t="s">
        <v>233</v>
      </c>
      <c r="B118" s="162">
        <v>238968.6141</v>
      </c>
      <c r="C118" s="162">
        <v>23277.1022</v>
      </c>
      <c r="D118" s="162">
        <v>38723.0044</v>
      </c>
      <c r="E118" s="162">
        <v>300968.7207</v>
      </c>
      <c r="F118" s="163">
        <v>0.0500411509809623</v>
      </c>
      <c r="G118" s="162">
        <v>128568.9207</v>
      </c>
      <c r="H118" s="162">
        <v>1761797.8468999998</v>
      </c>
      <c r="I118" s="163">
        <v>0.17083045096778524</v>
      </c>
      <c r="J118" s="210"/>
      <c r="K118" s="202"/>
    </row>
    <row r="119" spans="1:11" ht="15.75">
      <c r="A119" s="213" t="s">
        <v>234</v>
      </c>
      <c r="B119" s="162">
        <v>118848.3895</v>
      </c>
      <c r="C119" s="162">
        <v>14442.9408</v>
      </c>
      <c r="D119" s="162">
        <v>25438.4958</v>
      </c>
      <c r="E119" s="162">
        <v>158729.8261</v>
      </c>
      <c r="F119" s="163">
        <v>0.02639152392507076</v>
      </c>
      <c r="G119" s="162">
        <v>17162.0952</v>
      </c>
      <c r="H119" s="162">
        <v>569463.3119999999</v>
      </c>
      <c r="I119" s="163">
        <v>0.2787358250394189</v>
      </c>
      <c r="J119" s="210"/>
      <c r="K119" s="202"/>
    </row>
    <row r="120" spans="1:11" ht="15.75">
      <c r="A120" s="213" t="s">
        <v>235</v>
      </c>
      <c r="B120" s="162">
        <v>297245.3678</v>
      </c>
      <c r="C120" s="162">
        <v>23478.208</v>
      </c>
      <c r="D120" s="162">
        <v>14272.322</v>
      </c>
      <c r="E120" s="162">
        <v>334995.8978</v>
      </c>
      <c r="F120" s="163">
        <v>0.055698745905633285</v>
      </c>
      <c r="G120" s="162">
        <v>206449.44489999997</v>
      </c>
      <c r="H120" s="162">
        <v>2054385.0968</v>
      </c>
      <c r="I120" s="163">
        <v>0.16306382786839926</v>
      </c>
      <c r="J120" s="210"/>
      <c r="K120" s="202"/>
    </row>
    <row r="121" spans="1:11" ht="15.75">
      <c r="A121" s="213" t="s">
        <v>236</v>
      </c>
      <c r="B121" s="162">
        <v>12045.2722</v>
      </c>
      <c r="C121" s="162">
        <v>1800.9811</v>
      </c>
      <c r="D121" s="162">
        <v>1149.9235</v>
      </c>
      <c r="E121" s="162">
        <v>14996.176800000001</v>
      </c>
      <c r="F121" s="163">
        <v>0.0024933685654796485</v>
      </c>
      <c r="G121" s="162">
        <v>7613.2995</v>
      </c>
      <c r="H121" s="162">
        <v>181254.91870000004</v>
      </c>
      <c r="I121" s="163">
        <v>0.08273528193086215</v>
      </c>
      <c r="J121" s="210"/>
      <c r="K121" s="202"/>
    </row>
    <row r="122" spans="1:11" ht="15.75">
      <c r="A122" s="215" t="s">
        <v>237</v>
      </c>
      <c r="B122" s="162">
        <v>73402.4489</v>
      </c>
      <c r="C122" s="162">
        <v>908.4359</v>
      </c>
      <c r="D122" s="162">
        <v>2487.7964</v>
      </c>
      <c r="E122" s="162">
        <v>76798.6812</v>
      </c>
      <c r="F122" s="163">
        <v>0.012769082422019249</v>
      </c>
      <c r="G122" s="162">
        <v>28084.435599999997</v>
      </c>
      <c r="H122" s="166">
        <v>570743.1876000002</v>
      </c>
      <c r="I122" s="235">
        <v>0.13455908518670506</v>
      </c>
      <c r="J122" s="210"/>
      <c r="K122" s="202"/>
    </row>
    <row r="123" spans="1:9" ht="15.75">
      <c r="A123" s="28" t="s">
        <v>349</v>
      </c>
      <c r="B123" s="233">
        <v>3170372.6337</v>
      </c>
      <c r="C123" s="233">
        <v>2299406.6486</v>
      </c>
      <c r="D123" s="233">
        <v>544645.1424</v>
      </c>
      <c r="E123" s="233">
        <v>6014424.4247</v>
      </c>
      <c r="F123" s="234">
        <v>1</v>
      </c>
      <c r="G123" s="233">
        <v>3836060.0144</v>
      </c>
      <c r="H123" s="233">
        <v>102283545.73149998</v>
      </c>
      <c r="I123" s="234">
        <v>0.058801485436261666</v>
      </c>
    </row>
    <row r="124" ht="15.75">
      <c r="A124" s="1" t="s">
        <v>350</v>
      </c>
    </row>
    <row r="125" spans="1:6" ht="15.75">
      <c r="A125" s="292" t="s">
        <v>260</v>
      </c>
      <c r="B125" s="292"/>
      <c r="C125" s="292"/>
      <c r="D125" s="292"/>
      <c r="E125" s="292"/>
      <c r="F125" s="292"/>
    </row>
    <row r="133" spans="7:12" ht="15.75">
      <c r="G133" s="334"/>
      <c r="H133" s="335"/>
      <c r="I133" s="335"/>
      <c r="J133" s="335"/>
      <c r="K133" s="335"/>
      <c r="L133" s="335"/>
    </row>
  </sheetData>
  <sheetProtection/>
  <mergeCells count="18">
    <mergeCell ref="G133:L133"/>
    <mergeCell ref="A100:I101"/>
    <mergeCell ref="A105:I105"/>
    <mergeCell ref="A103:I103"/>
    <mergeCell ref="A5:A6"/>
    <mergeCell ref="B5:E5"/>
    <mergeCell ref="F5:F6"/>
    <mergeCell ref="A74:J74"/>
    <mergeCell ref="A75:A76"/>
    <mergeCell ref="A47:E47"/>
    <mergeCell ref="A48:E48"/>
    <mergeCell ref="A104:I104"/>
    <mergeCell ref="A53:A54"/>
    <mergeCell ref="B53:E53"/>
    <mergeCell ref="F53:H53"/>
    <mergeCell ref="I53:I54"/>
    <mergeCell ref="B75:F75"/>
    <mergeCell ref="G75:J75"/>
  </mergeCells>
  <printOptions horizontalCentered="1"/>
  <pageMargins left="0.5905511811023623" right="0.5905511811023623" top="0.3937007874015748" bottom="0.35433070866141736" header="0.31496062992125984" footer="0.31496062992125984"/>
  <pageSetup horizontalDpi="600" verticalDpi="600" orientation="landscape" scale="57" r:id="rId1"/>
  <headerFooter>
    <oddHeader>&amp;RRegión de Atacama</oddHeader>
  </headerFooter>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89" zoomScaleSheetLayoutView="89" zoomScalePageLayoutView="0" workbookViewId="0" topLeftCell="A1">
      <selection activeCell="A1" sqref="A1:K1"/>
    </sheetView>
  </sheetViews>
  <sheetFormatPr defaultColWidth="11.421875" defaultRowHeight="15"/>
  <cols>
    <col min="1" max="1" width="16.00390625" style="0" customWidth="1"/>
    <col min="7" max="7" width="18.28125" style="0" bestFit="1" customWidth="1"/>
  </cols>
  <sheetData>
    <row r="1" spans="1:11" s="55" customFormat="1" ht="37.5" customHeight="1">
      <c r="A1" s="348" t="s">
        <v>244</v>
      </c>
      <c r="B1" s="348"/>
      <c r="C1" s="348"/>
      <c r="D1" s="348"/>
      <c r="E1" s="348"/>
      <c r="F1" s="348"/>
      <c r="G1" s="348"/>
      <c r="H1" s="348"/>
      <c r="I1" s="348"/>
      <c r="J1" s="348"/>
      <c r="K1" s="348"/>
    </row>
    <row r="2" spans="1:7" s="55" customFormat="1" ht="21">
      <c r="A2" s="56"/>
      <c r="B2" s="230"/>
      <c r="C2" s="230"/>
      <c r="D2" s="230"/>
      <c r="E2" s="230"/>
      <c r="F2" s="230"/>
      <c r="G2" s="230"/>
    </row>
    <row r="3" spans="1:7" s="54" customFormat="1" ht="21">
      <c r="A3" s="57" t="s">
        <v>94</v>
      </c>
      <c r="B3" s="231"/>
      <c r="C3" s="231"/>
      <c r="D3" s="231"/>
      <c r="E3" s="231"/>
      <c r="F3" s="231"/>
      <c r="G3" s="231"/>
    </row>
    <row r="4" spans="2:7" s="55" customFormat="1" ht="21">
      <c r="B4" s="230"/>
      <c r="C4" s="230"/>
      <c r="D4" s="230"/>
      <c r="E4" s="230"/>
      <c r="F4" s="230"/>
      <c r="G4" s="230"/>
    </row>
    <row r="5" spans="1:11" ht="15">
      <c r="A5" s="347" t="s">
        <v>323</v>
      </c>
      <c r="B5" s="347"/>
      <c r="C5" s="347"/>
      <c r="D5" s="347"/>
      <c r="E5" s="347"/>
      <c r="G5" s="347" t="s">
        <v>324</v>
      </c>
      <c r="H5" s="347"/>
      <c r="I5" s="347"/>
      <c r="J5" s="347"/>
      <c r="K5" s="347"/>
    </row>
    <row r="6" spans="1:11" ht="15">
      <c r="A6" s="350" t="s">
        <v>15</v>
      </c>
      <c r="B6" s="347" t="s">
        <v>325</v>
      </c>
      <c r="C6" s="347"/>
      <c r="D6" s="347" t="s">
        <v>326</v>
      </c>
      <c r="E6" s="347"/>
      <c r="G6" s="350" t="s">
        <v>15</v>
      </c>
      <c r="H6" s="347" t="s">
        <v>325</v>
      </c>
      <c r="I6" s="347"/>
      <c r="J6" s="347" t="s">
        <v>326</v>
      </c>
      <c r="K6" s="347"/>
    </row>
    <row r="7" spans="1:11" ht="15">
      <c r="A7" s="350"/>
      <c r="B7" s="283" t="s">
        <v>207</v>
      </c>
      <c r="C7" s="283" t="s">
        <v>16</v>
      </c>
      <c r="D7" s="283" t="s">
        <v>207</v>
      </c>
      <c r="E7" s="283" t="s">
        <v>16</v>
      </c>
      <c r="G7" s="350"/>
      <c r="H7" s="283" t="s">
        <v>207</v>
      </c>
      <c r="I7" s="283" t="s">
        <v>16</v>
      </c>
      <c r="J7" s="283" t="s">
        <v>207</v>
      </c>
      <c r="K7" s="283" t="s">
        <v>16</v>
      </c>
    </row>
    <row r="8" spans="1:11" ht="15">
      <c r="A8" s="284" t="s">
        <v>229</v>
      </c>
      <c r="B8" s="285">
        <v>7.32</v>
      </c>
      <c r="C8" s="285">
        <v>18.7</v>
      </c>
      <c r="D8" s="285">
        <v>17.94</v>
      </c>
      <c r="E8" s="285">
        <v>59.25</v>
      </c>
      <c r="G8" s="284" t="s">
        <v>229</v>
      </c>
      <c r="H8" s="285">
        <v>8.4</v>
      </c>
      <c r="I8" s="285">
        <v>16.4</v>
      </c>
      <c r="J8" s="285">
        <v>21.59</v>
      </c>
      <c r="K8" s="285">
        <v>55.56</v>
      </c>
    </row>
    <row r="9" spans="1:11" ht="15">
      <c r="A9" s="284" t="s">
        <v>230</v>
      </c>
      <c r="B9" s="285">
        <v>5.76</v>
      </c>
      <c r="C9" s="285">
        <v>16.6</v>
      </c>
      <c r="D9" s="285">
        <v>22.72</v>
      </c>
      <c r="E9" s="285">
        <v>59.52</v>
      </c>
      <c r="G9" s="284" t="s">
        <v>230</v>
      </c>
      <c r="H9" s="285">
        <v>6.04</v>
      </c>
      <c r="I9" s="285">
        <v>11.04</v>
      </c>
      <c r="J9" s="285">
        <v>23.04</v>
      </c>
      <c r="K9" s="285">
        <v>47.66</v>
      </c>
    </row>
    <row r="10" spans="1:11" ht="15">
      <c r="A10" s="286" t="s">
        <v>231</v>
      </c>
      <c r="B10" s="285">
        <v>5.09</v>
      </c>
      <c r="C10" s="285">
        <v>7.6</v>
      </c>
      <c r="D10" s="285">
        <v>16.17</v>
      </c>
      <c r="E10" s="285">
        <v>33.71</v>
      </c>
      <c r="G10" s="286" t="s">
        <v>231</v>
      </c>
      <c r="H10" s="285">
        <v>4.9</v>
      </c>
      <c r="I10" s="285">
        <v>7.06</v>
      </c>
      <c r="J10" s="285">
        <v>15.86</v>
      </c>
      <c r="K10" s="285">
        <v>21.73</v>
      </c>
    </row>
    <row r="11" spans="1:11" ht="15">
      <c r="A11" s="289" t="s">
        <v>153</v>
      </c>
      <c r="B11" s="290">
        <v>7.68</v>
      </c>
      <c r="C11" s="290">
        <v>10.49</v>
      </c>
      <c r="D11" s="290">
        <v>22.29</v>
      </c>
      <c r="E11" s="290">
        <v>32.74</v>
      </c>
      <c r="G11" s="289" t="s">
        <v>153</v>
      </c>
      <c r="H11" s="290">
        <v>5.9</v>
      </c>
      <c r="I11" s="290">
        <v>10.01</v>
      </c>
      <c r="J11" s="290">
        <v>23.4</v>
      </c>
      <c r="K11" s="290">
        <v>22.97</v>
      </c>
    </row>
    <row r="12" spans="1:11" ht="15">
      <c r="A12" s="284" t="s">
        <v>245</v>
      </c>
      <c r="B12" s="285">
        <v>10.55</v>
      </c>
      <c r="C12" s="285">
        <v>17.97</v>
      </c>
      <c r="D12" s="285">
        <v>18.94</v>
      </c>
      <c r="E12" s="285">
        <v>39.04</v>
      </c>
      <c r="G12" s="284" t="s">
        <v>245</v>
      </c>
      <c r="H12" s="285">
        <v>10.5</v>
      </c>
      <c r="I12" s="285">
        <v>15.6</v>
      </c>
      <c r="J12" s="285">
        <v>20.3</v>
      </c>
      <c r="K12" s="285">
        <v>28.68</v>
      </c>
    </row>
    <row r="13" spans="1:11" ht="15">
      <c r="A13" s="284" t="s">
        <v>232</v>
      </c>
      <c r="B13" s="285">
        <v>6.73</v>
      </c>
      <c r="C13" s="285">
        <v>11.1</v>
      </c>
      <c r="D13" s="285">
        <v>17.94</v>
      </c>
      <c r="E13" s="285">
        <v>30.41</v>
      </c>
      <c r="G13" s="284" t="s">
        <v>232</v>
      </c>
      <c r="H13" s="285">
        <v>6.65</v>
      </c>
      <c r="I13" s="285">
        <v>8.17</v>
      </c>
      <c r="J13" s="285">
        <v>16.85</v>
      </c>
      <c r="K13" s="285">
        <v>24</v>
      </c>
    </row>
    <row r="14" spans="1:11" ht="15">
      <c r="A14" s="284" t="s">
        <v>279</v>
      </c>
      <c r="B14" s="285">
        <v>5.4</v>
      </c>
      <c r="C14" s="285">
        <v>4.64</v>
      </c>
      <c r="D14" s="285">
        <v>19.61</v>
      </c>
      <c r="E14" s="285">
        <v>30.08</v>
      </c>
      <c r="G14" s="284" t="s">
        <v>279</v>
      </c>
      <c r="H14" s="285">
        <v>5.3</v>
      </c>
      <c r="I14" s="285">
        <v>6.59</v>
      </c>
      <c r="J14" s="285">
        <v>19.77</v>
      </c>
      <c r="K14" s="285">
        <v>25.67</v>
      </c>
    </row>
    <row r="15" spans="1:11" ht="15">
      <c r="A15" s="284" t="s">
        <v>246</v>
      </c>
      <c r="B15" s="285">
        <v>9.55</v>
      </c>
      <c r="C15" s="285">
        <v>11.4</v>
      </c>
      <c r="D15" s="285">
        <v>15.47</v>
      </c>
      <c r="E15" s="285">
        <v>26.14</v>
      </c>
      <c r="G15" s="284" t="s">
        <v>246</v>
      </c>
      <c r="H15" s="285">
        <v>10.1</v>
      </c>
      <c r="I15" s="285">
        <v>10.06</v>
      </c>
      <c r="J15" s="285">
        <v>15.1</v>
      </c>
      <c r="K15" s="285">
        <v>21.35</v>
      </c>
    </row>
    <row r="16" spans="1:11" ht="15">
      <c r="A16" s="286" t="s">
        <v>281</v>
      </c>
      <c r="B16" s="285">
        <v>10.76</v>
      </c>
      <c r="C16" s="285">
        <v>16.8</v>
      </c>
      <c r="D16" s="285">
        <v>17.78</v>
      </c>
      <c r="E16" s="285">
        <v>32.43</v>
      </c>
      <c r="G16" s="286" t="s">
        <v>281</v>
      </c>
      <c r="H16" s="285">
        <v>8.8</v>
      </c>
      <c r="I16" s="285">
        <v>16.1</v>
      </c>
      <c r="J16" s="285">
        <v>17.6</v>
      </c>
      <c r="K16" s="285">
        <v>26.78</v>
      </c>
    </row>
    <row r="17" spans="1:11" ht="15">
      <c r="A17" s="284" t="s">
        <v>247</v>
      </c>
      <c r="B17" s="285">
        <v>13.02</v>
      </c>
      <c r="C17" s="285">
        <v>23.6</v>
      </c>
      <c r="D17" s="285">
        <v>18.97</v>
      </c>
      <c r="E17" s="285">
        <v>38.05</v>
      </c>
      <c r="G17" s="284" t="s">
        <v>247</v>
      </c>
      <c r="H17" s="285">
        <v>11.56</v>
      </c>
      <c r="I17" s="285">
        <v>18.75</v>
      </c>
      <c r="J17" s="285">
        <v>17.1</v>
      </c>
      <c r="K17" s="285">
        <v>28.88</v>
      </c>
    </row>
    <row r="18" spans="1:11" ht="15">
      <c r="A18" s="286" t="s">
        <v>282</v>
      </c>
      <c r="B18" s="285">
        <v>11.33</v>
      </c>
      <c r="C18" s="285">
        <v>19.8</v>
      </c>
      <c r="D18" s="285">
        <v>15.17</v>
      </c>
      <c r="E18" s="285">
        <v>34.15</v>
      </c>
      <c r="G18" s="286" t="s">
        <v>282</v>
      </c>
      <c r="H18" s="285">
        <v>10.97</v>
      </c>
      <c r="I18" s="285">
        <v>15.1</v>
      </c>
      <c r="J18" s="285">
        <v>15.02</v>
      </c>
      <c r="K18" s="285">
        <v>22.24</v>
      </c>
    </row>
    <row r="19" spans="1:11" ht="15">
      <c r="A19" s="286" t="s">
        <v>233</v>
      </c>
      <c r="B19" s="285">
        <v>12.01</v>
      </c>
      <c r="C19" s="285">
        <v>28.01</v>
      </c>
      <c r="D19" s="285">
        <v>16.44</v>
      </c>
      <c r="E19" s="285">
        <v>54.17</v>
      </c>
      <c r="G19" s="286" t="s">
        <v>233</v>
      </c>
      <c r="H19" s="285">
        <v>10.4</v>
      </c>
      <c r="I19" s="285">
        <v>20.6</v>
      </c>
      <c r="J19" s="285">
        <v>16.1</v>
      </c>
      <c r="K19" s="285">
        <v>34.91</v>
      </c>
    </row>
    <row r="20" spans="1:11" ht="15">
      <c r="A20" s="284" t="s">
        <v>234</v>
      </c>
      <c r="B20" s="285">
        <v>10.62</v>
      </c>
      <c r="C20" s="285">
        <v>15.4</v>
      </c>
      <c r="D20" s="285">
        <v>14.69</v>
      </c>
      <c r="E20" s="285">
        <v>39.22</v>
      </c>
      <c r="G20" s="284" t="s">
        <v>234</v>
      </c>
      <c r="H20" s="285">
        <v>7.5</v>
      </c>
      <c r="I20" s="285">
        <v>15.4</v>
      </c>
      <c r="J20" s="285">
        <v>13.7</v>
      </c>
      <c r="K20" s="285">
        <v>28.3</v>
      </c>
    </row>
    <row r="21" spans="1:11" ht="15">
      <c r="A21" s="286" t="s">
        <v>235</v>
      </c>
      <c r="B21" s="285">
        <v>9.58</v>
      </c>
      <c r="C21" s="285">
        <v>16.95</v>
      </c>
      <c r="D21" s="285">
        <v>17.8</v>
      </c>
      <c r="E21" s="285">
        <v>44.7</v>
      </c>
      <c r="G21" s="286" t="s">
        <v>235</v>
      </c>
      <c r="H21" s="285">
        <v>10.2</v>
      </c>
      <c r="I21" s="285">
        <v>13.15</v>
      </c>
      <c r="J21" s="285">
        <v>21.45</v>
      </c>
      <c r="K21" s="285">
        <v>29.55</v>
      </c>
    </row>
    <row r="22" spans="1:11" ht="15">
      <c r="A22" s="286" t="s">
        <v>236</v>
      </c>
      <c r="B22" s="285">
        <v>4.42</v>
      </c>
      <c r="C22" s="285">
        <v>5.88</v>
      </c>
      <c r="D22" s="285">
        <v>16.85</v>
      </c>
      <c r="E22" s="285">
        <v>34.42</v>
      </c>
      <c r="G22" s="286" t="s">
        <v>236</v>
      </c>
      <c r="H22" s="285">
        <v>2.97</v>
      </c>
      <c r="I22" s="285">
        <v>7.8</v>
      </c>
      <c r="J22" s="285">
        <v>18.8</v>
      </c>
      <c r="K22" s="285">
        <v>19.31</v>
      </c>
    </row>
    <row r="23" spans="1:11" ht="15">
      <c r="A23" s="286" t="s">
        <v>237</v>
      </c>
      <c r="B23" s="285">
        <v>2.11</v>
      </c>
      <c r="C23" s="285">
        <v>2.5</v>
      </c>
      <c r="D23" s="285">
        <v>10.24</v>
      </c>
      <c r="E23" s="285">
        <v>23.05</v>
      </c>
      <c r="G23" s="286" t="s">
        <v>237</v>
      </c>
      <c r="H23" s="285">
        <v>2.2</v>
      </c>
      <c r="I23" s="285">
        <v>1.8</v>
      </c>
      <c r="J23" s="285">
        <v>10.5</v>
      </c>
      <c r="K23" s="285">
        <v>12.08</v>
      </c>
    </row>
    <row r="24" spans="1:11" ht="15">
      <c r="A24" s="287" t="s">
        <v>327</v>
      </c>
      <c r="B24" s="283">
        <v>7.4</v>
      </c>
      <c r="C24" s="288">
        <v>16.5</v>
      </c>
      <c r="D24" s="288">
        <v>18.28</v>
      </c>
      <c r="E24" s="288">
        <v>37.42</v>
      </c>
      <c r="G24" s="287" t="s">
        <v>327</v>
      </c>
      <c r="H24" s="283">
        <v>6.8</v>
      </c>
      <c r="I24" s="288">
        <v>13.8</v>
      </c>
      <c r="J24" s="288">
        <v>18.6</v>
      </c>
      <c r="K24" s="288">
        <v>26.8</v>
      </c>
    </row>
    <row r="25" spans="1:7" ht="15">
      <c r="A25" t="s">
        <v>328</v>
      </c>
      <c r="G25" t="s">
        <v>328</v>
      </c>
    </row>
    <row r="27" spans="1:11" ht="33" customHeight="1">
      <c r="A27" s="349" t="s">
        <v>329</v>
      </c>
      <c r="B27" s="349"/>
      <c r="C27" s="349"/>
      <c r="D27" s="349"/>
      <c r="E27" s="349"/>
      <c r="F27" s="349"/>
      <c r="G27" s="349"/>
      <c r="H27" s="349"/>
      <c r="I27" s="349"/>
      <c r="J27" s="349"/>
      <c r="K27" s="349"/>
    </row>
    <row r="28" spans="1:11" ht="35.25" customHeight="1">
      <c r="A28" s="349" t="s">
        <v>330</v>
      </c>
      <c r="B28" s="349"/>
      <c r="C28" s="349"/>
      <c r="D28" s="349"/>
      <c r="E28" s="349"/>
      <c r="F28" s="349"/>
      <c r="G28" s="349"/>
      <c r="H28" s="349"/>
      <c r="I28" s="349"/>
      <c r="J28" s="349"/>
      <c r="K28" s="349"/>
    </row>
  </sheetData>
  <sheetProtection/>
  <mergeCells count="11">
    <mergeCell ref="A28:K28"/>
    <mergeCell ref="A6:A7"/>
    <mergeCell ref="B6:C6"/>
    <mergeCell ref="D6:E6"/>
    <mergeCell ref="G6:G7"/>
    <mergeCell ref="H6:I6"/>
    <mergeCell ref="J6:K6"/>
    <mergeCell ref="A1:K1"/>
    <mergeCell ref="A5:E5"/>
    <mergeCell ref="G5:K5"/>
    <mergeCell ref="A27:K27"/>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Atacama</oddHeader>
  </headerFooter>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F1"/>
    </sheetView>
  </sheetViews>
  <sheetFormatPr defaultColWidth="11.421875" defaultRowHeight="15"/>
  <sheetData>
    <row r="1" spans="1:6" ht="15">
      <c r="A1" s="351" t="s">
        <v>304</v>
      </c>
      <c r="B1" s="351"/>
      <c r="C1" s="351"/>
      <c r="D1" s="351"/>
      <c r="E1" s="351"/>
      <c r="F1" s="351"/>
    </row>
    <row r="3" ht="15">
      <c r="A3" s="279" t="s">
        <v>305</v>
      </c>
    </row>
    <row r="5" ht="15">
      <c r="A5" s="280" t="s">
        <v>153</v>
      </c>
    </row>
    <row r="6" ht="15">
      <c r="A6" s="281" t="s">
        <v>307</v>
      </c>
    </row>
    <row r="7" ht="18">
      <c r="A7" s="282" t="s">
        <v>308</v>
      </c>
    </row>
    <row r="8" ht="18">
      <c r="A8" s="282" t="s">
        <v>309</v>
      </c>
    </row>
    <row r="9" ht="18">
      <c r="A9" s="282" t="s">
        <v>310</v>
      </c>
    </row>
    <row r="10" ht="15">
      <c r="A10" s="282" t="s">
        <v>311</v>
      </c>
    </row>
    <row r="11" ht="15">
      <c r="A11" s="281" t="s">
        <v>312</v>
      </c>
    </row>
    <row r="12" spans="1:7" ht="54.75" customHeight="1">
      <c r="A12" s="352" t="s">
        <v>313</v>
      </c>
      <c r="B12" s="352"/>
      <c r="C12" s="352"/>
      <c r="D12" s="352"/>
      <c r="E12" s="352"/>
      <c r="F12" s="352"/>
      <c r="G12" s="352"/>
    </row>
    <row r="13" ht="18">
      <c r="A13" s="281" t="s">
        <v>315</v>
      </c>
    </row>
    <row r="14" spans="1:7" ht="25.5" customHeight="1">
      <c r="A14" s="352" t="s">
        <v>314</v>
      </c>
      <c r="B14" s="352"/>
      <c r="C14" s="352"/>
      <c r="D14" s="352"/>
      <c r="E14" s="352"/>
      <c r="F14" s="352"/>
      <c r="G14" s="352"/>
    </row>
    <row r="17" ht="15">
      <c r="A17" t="s">
        <v>306</v>
      </c>
    </row>
  </sheetData>
  <sheetProtection/>
  <mergeCells count="3">
    <mergeCell ref="A1:F1"/>
    <mergeCell ref="A12:G12"/>
    <mergeCell ref="A14:G14"/>
  </mergeCells>
  <printOptions/>
  <pageMargins left="0.7086614173228347" right="0.7086614173228347" top="0.7480314960629921" bottom="0.7480314960629921" header="0.31496062992125984" footer="0.31496062992125984"/>
  <pageSetup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Y61"/>
  <sheetViews>
    <sheetView showGridLines="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57421875" style="9" customWidth="1"/>
    <col min="10" max="14" width="11.421875" style="9" customWidth="1"/>
    <col min="15" max="15" width="12.8515625" style="9" bestFit="1" customWidth="1"/>
    <col min="16" max="16384" width="11.421875" style="9" customWidth="1"/>
  </cols>
  <sheetData>
    <row r="1" ht="12.75">
      <c r="A1" s="8" t="s">
        <v>61</v>
      </c>
    </row>
    <row r="2" ht="12.75">
      <c r="A2" s="8"/>
    </row>
    <row r="3" spans="1:8" ht="12.75" customHeight="1">
      <c r="A3" s="359" t="s">
        <v>212</v>
      </c>
      <c r="B3" s="359"/>
      <c r="C3" s="359"/>
      <c r="D3" s="359"/>
      <c r="E3" s="359"/>
      <c r="F3" s="359"/>
      <c r="G3" s="359"/>
      <c r="H3" s="359"/>
    </row>
    <row r="4" spans="1:8" ht="12.75">
      <c r="A4" s="359"/>
      <c r="B4" s="359"/>
      <c r="C4" s="359"/>
      <c r="D4" s="359"/>
      <c r="E4" s="359"/>
      <c r="F4" s="359"/>
      <c r="G4" s="359"/>
      <c r="H4" s="359"/>
    </row>
    <row r="5" spans="1:8" ht="12.75">
      <c r="A5" s="359"/>
      <c r="B5" s="359"/>
      <c r="C5" s="359"/>
      <c r="D5" s="359"/>
      <c r="E5" s="359"/>
      <c r="F5" s="359"/>
      <c r="G5" s="359"/>
      <c r="H5" s="359"/>
    </row>
    <row r="6" spans="1:8" ht="12.75">
      <c r="A6" s="359"/>
      <c r="B6" s="359"/>
      <c r="C6" s="359"/>
      <c r="D6" s="359"/>
      <c r="E6" s="359"/>
      <c r="F6" s="359"/>
      <c r="G6" s="359"/>
      <c r="H6" s="359"/>
    </row>
    <row r="7" spans="1:8" ht="12.75">
      <c r="A7" s="359"/>
      <c r="B7" s="359"/>
      <c r="C7" s="359"/>
      <c r="D7" s="359"/>
      <c r="E7" s="359"/>
      <c r="F7" s="359"/>
      <c r="G7" s="359"/>
      <c r="H7" s="359"/>
    </row>
    <row r="8" spans="1:8" ht="12.75">
      <c r="A8" s="359"/>
      <c r="B8" s="359"/>
      <c r="C8" s="359"/>
      <c r="D8" s="359"/>
      <c r="E8" s="359"/>
      <c r="F8" s="359"/>
      <c r="G8" s="359"/>
      <c r="H8" s="359"/>
    </row>
    <row r="9" spans="1:8" ht="12.75">
      <c r="A9" s="359"/>
      <c r="B9" s="359"/>
      <c r="C9" s="359"/>
      <c r="D9" s="359"/>
      <c r="E9" s="359"/>
      <c r="F9" s="359"/>
      <c r="G9" s="359"/>
      <c r="H9" s="359"/>
    </row>
    <row r="10" spans="1:12" ht="12.75">
      <c r="A10" s="359"/>
      <c r="B10" s="359"/>
      <c r="C10" s="359"/>
      <c r="D10" s="359"/>
      <c r="E10" s="359"/>
      <c r="F10" s="359"/>
      <c r="G10" s="359"/>
      <c r="H10" s="359"/>
      <c r="J10" s="194"/>
      <c r="L10" s="195"/>
    </row>
    <row r="11" spans="6:12" ht="12.75">
      <c r="F11" s="10"/>
      <c r="G11" s="10"/>
      <c r="J11" s="194"/>
      <c r="L11" s="195"/>
    </row>
    <row r="12" spans="1:12" ht="38.25">
      <c r="A12" s="11" t="s">
        <v>0</v>
      </c>
      <c r="B12" s="11" t="s">
        <v>1</v>
      </c>
      <c r="C12" s="12" t="s">
        <v>4</v>
      </c>
      <c r="D12" s="12" t="s">
        <v>3</v>
      </c>
      <c r="E12" s="12" t="s">
        <v>5</v>
      </c>
      <c r="F12" s="366" t="s">
        <v>213</v>
      </c>
      <c r="G12" s="366"/>
      <c r="H12" s="205" t="s">
        <v>248</v>
      </c>
      <c r="I12" s="229" t="s">
        <v>249</v>
      </c>
      <c r="J12" s="194"/>
      <c r="L12" s="195"/>
    </row>
    <row r="13" spans="1:12" ht="12.75">
      <c r="A13" s="367">
        <v>75176.2</v>
      </c>
      <c r="B13" s="367">
        <v>9.9</v>
      </c>
      <c r="C13" s="369">
        <v>286168</v>
      </c>
      <c r="D13" s="363">
        <v>1.6</v>
      </c>
      <c r="E13" s="363">
        <f>+C13/A13</f>
        <v>3.806630289905582</v>
      </c>
      <c r="F13" s="13">
        <v>49.5</v>
      </c>
      <c r="G13" s="14" t="s">
        <v>62</v>
      </c>
      <c r="H13" s="357">
        <v>9</v>
      </c>
      <c r="I13" s="357">
        <v>46</v>
      </c>
      <c r="L13" s="195"/>
    </row>
    <row r="14" spans="1:11" ht="12.75">
      <c r="A14" s="368"/>
      <c r="B14" s="368"/>
      <c r="C14" s="370"/>
      <c r="D14" s="364"/>
      <c r="E14" s="364"/>
      <c r="F14" s="15">
        <v>50.5</v>
      </c>
      <c r="G14" s="16" t="s">
        <v>214</v>
      </c>
      <c r="H14" s="357"/>
      <c r="I14" s="357"/>
      <c r="J14" s="195"/>
      <c r="K14" s="196"/>
    </row>
    <row r="15" spans="1:11" ht="12.75">
      <c r="A15" s="17" t="s">
        <v>154</v>
      </c>
      <c r="F15" s="18"/>
      <c r="G15" s="18"/>
      <c r="J15" s="195"/>
      <c r="K15" s="196"/>
    </row>
    <row r="16" spans="1:8" ht="12.75" customHeight="1">
      <c r="A16" s="362" t="s">
        <v>215</v>
      </c>
      <c r="B16" s="362"/>
      <c r="C16" s="362"/>
      <c r="D16" s="362"/>
      <c r="E16" s="362"/>
      <c r="F16" s="362"/>
      <c r="G16" s="362"/>
      <c r="H16" s="362"/>
    </row>
    <row r="17" spans="6:11" ht="12.75">
      <c r="F17" s="19"/>
      <c r="J17" s="194"/>
      <c r="K17" s="196"/>
    </row>
    <row r="18" spans="1:12" ht="27" customHeight="1">
      <c r="A18" s="358" t="s">
        <v>250</v>
      </c>
      <c r="B18" s="358"/>
      <c r="C18" s="358"/>
      <c r="D18" s="358"/>
      <c r="E18" s="358"/>
      <c r="F18" s="358"/>
      <c r="G18" s="358"/>
      <c r="H18" s="358"/>
      <c r="K18" s="353"/>
      <c r="L18" s="353"/>
    </row>
    <row r="19" spans="1:12" ht="36.75" customHeight="1">
      <c r="A19" s="358" t="s">
        <v>251</v>
      </c>
      <c r="B19" s="358"/>
      <c r="C19" s="358"/>
      <c r="D19" s="358"/>
      <c r="E19" s="358"/>
      <c r="F19" s="358"/>
      <c r="G19" s="358"/>
      <c r="H19" s="358"/>
      <c r="K19" s="117"/>
      <c r="L19" s="117"/>
    </row>
    <row r="20" spans="1:12" ht="12.75" customHeight="1">
      <c r="A20" s="8" t="s">
        <v>60</v>
      </c>
      <c r="F20" s="19"/>
      <c r="K20" s="117"/>
      <c r="L20" s="117"/>
    </row>
    <row r="21" spans="1:12" ht="12.75">
      <c r="A21" s="8"/>
      <c r="F21" s="19"/>
      <c r="K21" s="117"/>
      <c r="L21" s="117"/>
    </row>
    <row r="22" spans="1:12" ht="12.75">
      <c r="A22" s="360" t="s">
        <v>189</v>
      </c>
      <c r="B22" s="360"/>
      <c r="C22" s="360"/>
      <c r="D22" s="360"/>
      <c r="E22" s="360"/>
      <c r="F22" s="360"/>
      <c r="G22" s="360"/>
      <c r="H22" s="360"/>
      <c r="K22" s="117"/>
      <c r="L22" s="117"/>
    </row>
    <row r="23" spans="1:12" ht="12.75">
      <c r="A23" s="360"/>
      <c r="B23" s="360"/>
      <c r="C23" s="360"/>
      <c r="D23" s="360"/>
      <c r="E23" s="360"/>
      <c r="F23" s="360"/>
      <c r="G23" s="360"/>
      <c r="H23" s="360"/>
      <c r="K23" s="117"/>
      <c r="L23" s="117"/>
    </row>
    <row r="24" spans="1:12" ht="12.75">
      <c r="A24" s="360"/>
      <c r="B24" s="360"/>
      <c r="C24" s="360"/>
      <c r="D24" s="360"/>
      <c r="E24" s="360"/>
      <c r="F24" s="360"/>
      <c r="G24" s="360"/>
      <c r="H24" s="360"/>
      <c r="K24" s="117"/>
      <c r="L24" s="117"/>
    </row>
    <row r="25" spans="1:12" ht="12.75">
      <c r="A25" s="360"/>
      <c r="B25" s="360"/>
      <c r="C25" s="360"/>
      <c r="D25" s="360"/>
      <c r="E25" s="360"/>
      <c r="F25" s="360"/>
      <c r="G25" s="360"/>
      <c r="H25" s="360"/>
      <c r="K25" s="117"/>
      <c r="L25" s="117"/>
    </row>
    <row r="26" spans="1:12" ht="12.75">
      <c r="A26" s="360"/>
      <c r="B26" s="360"/>
      <c r="C26" s="360"/>
      <c r="D26" s="360"/>
      <c r="E26" s="360"/>
      <c r="F26" s="360"/>
      <c r="G26" s="360"/>
      <c r="H26" s="360"/>
      <c r="K26" s="117"/>
      <c r="L26" s="117"/>
    </row>
    <row r="27" spans="1:25" ht="12.75">
      <c r="A27" s="360"/>
      <c r="B27" s="360"/>
      <c r="C27" s="360"/>
      <c r="D27" s="360"/>
      <c r="E27" s="360"/>
      <c r="F27" s="360"/>
      <c r="G27" s="360"/>
      <c r="H27" s="360"/>
      <c r="I27" s="20"/>
      <c r="J27" s="20"/>
      <c r="K27" s="20"/>
      <c r="L27" s="20"/>
      <c r="M27" s="20"/>
      <c r="N27" s="20"/>
      <c r="O27" s="20"/>
      <c r="P27" s="20"/>
      <c r="Q27" s="20"/>
      <c r="R27" s="20"/>
      <c r="S27" s="20"/>
      <c r="T27" s="20"/>
      <c r="U27" s="20"/>
      <c r="V27" s="20"/>
      <c r="W27" s="20"/>
      <c r="X27" s="20"/>
      <c r="Y27" s="20"/>
    </row>
    <row r="28" spans="1:25" ht="15" customHeight="1">
      <c r="A28" s="360"/>
      <c r="B28" s="360"/>
      <c r="C28" s="360"/>
      <c r="D28" s="360"/>
      <c r="E28" s="360"/>
      <c r="F28" s="360"/>
      <c r="G28" s="360"/>
      <c r="H28" s="360"/>
      <c r="I28" s="20"/>
      <c r="J28" s="20"/>
      <c r="K28" s="20"/>
      <c r="L28" s="20"/>
      <c r="M28" s="20"/>
      <c r="N28" s="20"/>
      <c r="O28" s="20"/>
      <c r="P28" s="20"/>
      <c r="Q28" s="20"/>
      <c r="R28" s="20"/>
      <c r="S28" s="20"/>
      <c r="T28" s="20"/>
      <c r="U28" s="20"/>
      <c r="V28" s="20"/>
      <c r="W28" s="20"/>
      <c r="X28" s="20"/>
      <c r="Y28" s="20"/>
    </row>
    <row r="29" spans="1:25" ht="1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2.75">
      <c r="A30" s="361" t="s">
        <v>15</v>
      </c>
      <c r="B30" s="361" t="s">
        <v>19</v>
      </c>
      <c r="C30" s="361" t="s">
        <v>20</v>
      </c>
      <c r="D30" s="361" t="s">
        <v>26</v>
      </c>
      <c r="E30" s="361"/>
      <c r="F30" s="20"/>
      <c r="H30" s="20"/>
      <c r="I30" s="20"/>
      <c r="J30" s="20"/>
      <c r="K30" s="20"/>
      <c r="L30" s="20"/>
      <c r="M30" s="20"/>
      <c r="N30" s="20"/>
      <c r="O30" s="20"/>
      <c r="P30" s="20"/>
      <c r="Q30" s="20"/>
      <c r="R30" s="20"/>
      <c r="S30" s="20"/>
      <c r="T30" s="20"/>
      <c r="U30" s="20"/>
      <c r="V30" s="20"/>
      <c r="W30" s="20"/>
      <c r="X30" s="20"/>
      <c r="Y30" s="20"/>
    </row>
    <row r="31" spans="1:25" ht="12.75">
      <c r="A31" s="361"/>
      <c r="B31" s="361"/>
      <c r="C31" s="361"/>
      <c r="D31" s="361"/>
      <c r="E31" s="361"/>
      <c r="F31" s="20"/>
      <c r="H31" s="20"/>
      <c r="I31" s="20"/>
      <c r="J31" s="20"/>
      <c r="K31" s="20"/>
      <c r="L31" s="20"/>
      <c r="M31" s="20"/>
      <c r="N31" s="20"/>
      <c r="O31" s="20"/>
      <c r="P31" s="20"/>
      <c r="Q31" s="20"/>
      <c r="R31" s="20"/>
      <c r="S31" s="20"/>
      <c r="T31" s="20"/>
      <c r="U31" s="20"/>
      <c r="V31" s="20"/>
      <c r="W31" s="20"/>
      <c r="X31" s="20"/>
      <c r="Y31" s="20"/>
    </row>
    <row r="32" spans="1:25" ht="12.75">
      <c r="A32" s="354" t="s">
        <v>153</v>
      </c>
      <c r="B32" s="21" t="s">
        <v>21</v>
      </c>
      <c r="C32" s="22">
        <v>2359</v>
      </c>
      <c r="D32" s="355">
        <v>7152.4</v>
      </c>
      <c r="E32" s="356"/>
      <c r="G32" s="20"/>
      <c r="H32" s="20"/>
      <c r="I32" s="20"/>
      <c r="J32" s="20"/>
      <c r="K32" s="20"/>
      <c r="L32" s="20"/>
      <c r="M32" s="20"/>
      <c r="N32" s="20"/>
      <c r="O32" s="20"/>
      <c r="P32" s="20"/>
      <c r="Q32" s="20"/>
      <c r="R32" s="20"/>
      <c r="S32" s="20"/>
      <c r="T32" s="20"/>
      <c r="U32" s="20"/>
      <c r="V32" s="20"/>
      <c r="W32" s="20"/>
      <c r="X32" s="20"/>
      <c r="Y32" s="20"/>
    </row>
    <row r="33" spans="1:25" ht="12.75">
      <c r="A33" s="354"/>
      <c r="B33" s="21" t="s">
        <v>22</v>
      </c>
      <c r="C33" s="23">
        <v>154</v>
      </c>
      <c r="D33" s="355">
        <v>4825.7</v>
      </c>
      <c r="E33" s="356"/>
      <c r="H33" s="20"/>
      <c r="I33" s="20"/>
      <c r="J33" s="20"/>
      <c r="K33" s="20"/>
      <c r="L33" s="20"/>
      <c r="M33" s="20"/>
      <c r="N33" s="20"/>
      <c r="O33" s="20"/>
      <c r="P33" s="20"/>
      <c r="Q33" s="20"/>
      <c r="R33" s="20"/>
      <c r="S33" s="20"/>
      <c r="T33" s="20"/>
      <c r="U33" s="20"/>
      <c r="V33" s="20"/>
      <c r="W33" s="20"/>
      <c r="X33" s="20"/>
      <c r="Y33" s="20"/>
    </row>
    <row r="34" spans="1:8" ht="12.75">
      <c r="A34" s="354"/>
      <c r="B34" s="21" t="s">
        <v>23</v>
      </c>
      <c r="C34" s="23">
        <v>59</v>
      </c>
      <c r="D34" s="355">
        <v>3998</v>
      </c>
      <c r="E34" s="356"/>
      <c r="H34" s="20"/>
    </row>
    <row r="35" spans="1:8" ht="12.75">
      <c r="A35" s="354"/>
      <c r="B35" s="21" t="s">
        <v>24</v>
      </c>
      <c r="C35" s="22">
        <v>353</v>
      </c>
      <c r="D35" s="355">
        <v>3893258.7</v>
      </c>
      <c r="E35" s="356"/>
      <c r="G35" s="20"/>
      <c r="H35" s="20"/>
    </row>
    <row r="36" spans="1:5" ht="12.75">
      <c r="A36" s="24" t="s">
        <v>25</v>
      </c>
      <c r="B36" s="25"/>
      <c r="C36" s="26">
        <v>2925</v>
      </c>
      <c r="D36" s="371">
        <v>3909234.8</v>
      </c>
      <c r="E36" s="372"/>
    </row>
    <row r="37" spans="1:8" ht="12.75">
      <c r="A37" s="365" t="s">
        <v>27</v>
      </c>
      <c r="B37" s="365"/>
      <c r="C37" s="365"/>
      <c r="D37" s="365"/>
      <c r="E37" s="365"/>
      <c r="F37" s="365"/>
      <c r="G37" s="365"/>
      <c r="H37" s="365"/>
    </row>
    <row r="38" spans="1:8" ht="12.75">
      <c r="A38" s="365"/>
      <c r="B38" s="365"/>
      <c r="C38" s="365"/>
      <c r="D38" s="365"/>
      <c r="E38" s="365"/>
      <c r="F38" s="365"/>
      <c r="G38" s="365"/>
      <c r="H38" s="365"/>
    </row>
    <row r="52" ht="12.75">
      <c r="G52" s="113"/>
    </row>
    <row r="53" ht="12.75">
      <c r="G53" s="113"/>
    </row>
    <row r="54" ht="12.75">
      <c r="G54" s="113"/>
    </row>
    <row r="55" ht="12.75">
      <c r="G55" s="113"/>
    </row>
    <row r="56" ht="12.75">
      <c r="G56" s="113"/>
    </row>
    <row r="57" ht="12.75">
      <c r="G57" s="113"/>
    </row>
    <row r="58" ht="12.75">
      <c r="G58" s="113"/>
    </row>
    <row r="59" ht="12.75">
      <c r="G59" s="113"/>
    </row>
    <row r="60" ht="12.75">
      <c r="G60" s="113"/>
    </row>
    <row r="61" ht="12.75">
      <c r="G61" s="113"/>
    </row>
  </sheetData>
  <sheetProtection/>
  <mergeCells count="25">
    <mergeCell ref="A37:H38"/>
    <mergeCell ref="F12:G12"/>
    <mergeCell ref="A13:A14"/>
    <mergeCell ref="B13:B14"/>
    <mergeCell ref="C13:C14"/>
    <mergeCell ref="D13:D14"/>
    <mergeCell ref="B30:B31"/>
    <mergeCell ref="C30:C31"/>
    <mergeCell ref="D36:E36"/>
    <mergeCell ref="D32:E32"/>
    <mergeCell ref="A3:H10"/>
    <mergeCell ref="A22:H28"/>
    <mergeCell ref="D30:E31"/>
    <mergeCell ref="A16:H16"/>
    <mergeCell ref="E13:E14"/>
    <mergeCell ref="A30:A31"/>
    <mergeCell ref="K18:L18"/>
    <mergeCell ref="A32:A35"/>
    <mergeCell ref="D34:E34"/>
    <mergeCell ref="D35:E35"/>
    <mergeCell ref="D33:E33"/>
    <mergeCell ref="H13:H14"/>
    <mergeCell ref="I13:I14"/>
    <mergeCell ref="A18:H18"/>
    <mergeCell ref="A19:H19"/>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Atacama</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G102"/>
  <sheetViews>
    <sheetView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53</v>
      </c>
    </row>
    <row r="2" ht="15.75">
      <c r="A2" s="1"/>
    </row>
    <row r="3" ht="15.75">
      <c r="A3" s="1" t="s">
        <v>40</v>
      </c>
    </row>
    <row r="4" ht="15.75">
      <c r="A4" s="1"/>
    </row>
    <row r="5" spans="1:6" ht="15" customHeight="1">
      <c r="A5" s="336" t="s">
        <v>187</v>
      </c>
      <c r="B5" s="336"/>
      <c r="C5" s="336"/>
      <c r="D5" s="336"/>
      <c r="E5" s="336"/>
      <c r="F5" s="336"/>
    </row>
    <row r="6" spans="1:6" ht="15" customHeight="1">
      <c r="A6" s="336"/>
      <c r="B6" s="336"/>
      <c r="C6" s="336"/>
      <c r="D6" s="336"/>
      <c r="E6" s="336"/>
      <c r="F6" s="336"/>
    </row>
    <row r="7" spans="1:6" ht="15.75">
      <c r="A7" s="336"/>
      <c r="B7" s="336"/>
      <c r="C7" s="336"/>
      <c r="D7" s="336"/>
      <c r="E7" s="336"/>
      <c r="F7" s="336"/>
    </row>
    <row r="8" spans="1:6" ht="15.75">
      <c r="A8" s="336"/>
      <c r="B8" s="336"/>
      <c r="C8" s="336"/>
      <c r="D8" s="336"/>
      <c r="E8" s="336"/>
      <c r="F8" s="336"/>
    </row>
    <row r="9" spans="1:6" ht="15.75">
      <c r="A9" s="336"/>
      <c r="B9" s="336"/>
      <c r="C9" s="336"/>
      <c r="D9" s="336"/>
      <c r="E9" s="336"/>
      <c r="F9" s="336"/>
    </row>
    <row r="10" spans="1:6" ht="15.75">
      <c r="A10" s="3"/>
      <c r="B10" s="3"/>
      <c r="C10" s="3"/>
      <c r="D10" s="3"/>
      <c r="E10" s="3"/>
      <c r="F10" s="3"/>
    </row>
    <row r="11" ht="15.75">
      <c r="A11" s="27" t="s">
        <v>184</v>
      </c>
    </row>
    <row r="12" spans="1:5" ht="15.75">
      <c r="A12" s="171" t="s">
        <v>183</v>
      </c>
      <c r="B12" s="171" t="s">
        <v>28</v>
      </c>
      <c r="C12" s="171" t="s">
        <v>69</v>
      </c>
      <c r="D12" s="171" t="s">
        <v>29</v>
      </c>
      <c r="E12" s="171" t="s">
        <v>66</v>
      </c>
    </row>
    <row r="13" spans="1:5" ht="15" customHeight="1">
      <c r="A13" s="173" t="s">
        <v>31</v>
      </c>
      <c r="B13" s="174">
        <v>13313.450025936856</v>
      </c>
      <c r="C13" s="30">
        <f aca="true" t="shared" si="0" ref="C13:C25">B13/$B$25</f>
        <v>0.6746224873103818</v>
      </c>
      <c r="D13" s="174">
        <v>310046.53024562844</v>
      </c>
      <c r="E13" s="30">
        <f aca="true" t="shared" si="1" ref="E13:E25">B13/D13</f>
        <v>0.04294016777220351</v>
      </c>
    </row>
    <row r="14" spans="1:5" ht="15" customHeight="1">
      <c r="A14" s="173" t="s">
        <v>34</v>
      </c>
      <c r="B14" s="174">
        <v>2271.029999765871</v>
      </c>
      <c r="C14" s="30">
        <f t="shared" si="0"/>
        <v>0.11507820318653547</v>
      </c>
      <c r="D14" s="174">
        <v>513190.82013781375</v>
      </c>
      <c r="E14" s="30">
        <f t="shared" si="1"/>
        <v>0.004425312984273573</v>
      </c>
    </row>
    <row r="15" spans="1:5" ht="15.75">
      <c r="A15" s="173" t="s">
        <v>30</v>
      </c>
      <c r="B15" s="174">
        <v>1652.0452039806403</v>
      </c>
      <c r="C15" s="30">
        <f t="shared" si="0"/>
        <v>0.08371284997407571</v>
      </c>
      <c r="D15" s="174">
        <v>95953.72188329409</v>
      </c>
      <c r="E15" s="30">
        <f t="shared" si="1"/>
        <v>0.0172171039492348</v>
      </c>
    </row>
    <row r="16" spans="1:5" ht="15" customHeight="1">
      <c r="A16" s="173" t="s">
        <v>37</v>
      </c>
      <c r="B16" s="174">
        <v>723.16</v>
      </c>
      <c r="C16" s="30">
        <f t="shared" si="0"/>
        <v>0.03664414535473087</v>
      </c>
      <c r="D16" s="174">
        <v>130440.83999999991</v>
      </c>
      <c r="E16" s="30">
        <f t="shared" si="1"/>
        <v>0.005543969204736802</v>
      </c>
    </row>
    <row r="17" spans="1:5" ht="15" customHeight="1">
      <c r="A17" s="173" t="s">
        <v>35</v>
      </c>
      <c r="B17" s="174">
        <v>523.799999914951</v>
      </c>
      <c r="C17" s="30">
        <f t="shared" si="0"/>
        <v>0.026542125302410922</v>
      </c>
      <c r="D17" s="174">
        <v>2706038.8198307166</v>
      </c>
      <c r="E17" s="30">
        <f t="shared" si="1"/>
        <v>0.00019356706787662369</v>
      </c>
    </row>
    <row r="18" spans="1:5" ht="15.75">
      <c r="A18" s="173" t="s">
        <v>33</v>
      </c>
      <c r="B18" s="174">
        <v>316.6</v>
      </c>
      <c r="C18" s="30">
        <f t="shared" si="0"/>
        <v>0.016042834807383975</v>
      </c>
      <c r="D18" s="174">
        <v>69998.01</v>
      </c>
      <c r="E18" s="30">
        <f t="shared" si="1"/>
        <v>0.004522985724879893</v>
      </c>
    </row>
    <row r="19" spans="1:5" ht="15.75">
      <c r="A19" s="173" t="s">
        <v>116</v>
      </c>
      <c r="B19" s="174">
        <v>296.25000452291994</v>
      </c>
      <c r="C19" s="30">
        <f t="shared" si="0"/>
        <v>0.015011654719671383</v>
      </c>
      <c r="D19" s="174">
        <v>16138.200179683308</v>
      </c>
      <c r="E19" s="30">
        <f t="shared" si="1"/>
        <v>0.01835706591964789</v>
      </c>
    </row>
    <row r="20" spans="1:5" ht="15.75">
      <c r="A20" s="173" t="s">
        <v>32</v>
      </c>
      <c r="B20" s="174">
        <v>287.4</v>
      </c>
      <c r="C20" s="30">
        <f t="shared" si="0"/>
        <v>0.014563205065199475</v>
      </c>
      <c r="D20" s="174">
        <v>71389.60000000002</v>
      </c>
      <c r="E20" s="30">
        <f t="shared" si="1"/>
        <v>0.004025796474556516</v>
      </c>
    </row>
    <row r="21" spans="1:5" ht="15.75">
      <c r="A21" s="173" t="s">
        <v>76</v>
      </c>
      <c r="B21" s="174">
        <v>260.2</v>
      </c>
      <c r="C21" s="30">
        <f t="shared" si="0"/>
        <v>0.013184919825904327</v>
      </c>
      <c r="D21" s="174">
        <v>480602.55000000005</v>
      </c>
      <c r="E21" s="30">
        <f t="shared" si="1"/>
        <v>0.0005414037024980412</v>
      </c>
    </row>
    <row r="22" spans="1:5" ht="15" customHeight="1">
      <c r="A22" s="173" t="s">
        <v>39</v>
      </c>
      <c r="B22" s="177">
        <v>61.100000031292</v>
      </c>
      <c r="C22" s="31">
        <f t="shared" si="0"/>
        <v>0.003096074564855253</v>
      </c>
      <c r="D22" s="177">
        <v>42511.08001550114</v>
      </c>
      <c r="E22" s="31">
        <f t="shared" si="1"/>
        <v>0.0014372723536784442</v>
      </c>
    </row>
    <row r="23" spans="1:5" ht="15.75">
      <c r="A23" s="173" t="s">
        <v>36</v>
      </c>
      <c r="B23" s="174">
        <v>27.631600020820997</v>
      </c>
      <c r="C23" s="30">
        <f t="shared" si="0"/>
        <v>0.001400155384073717</v>
      </c>
      <c r="D23" s="174">
        <v>2176.41010581238</v>
      </c>
      <c r="E23" s="30">
        <f t="shared" si="1"/>
        <v>0.012695952820209433</v>
      </c>
    </row>
    <row r="24" spans="1:5" ht="15.75">
      <c r="A24" s="173" t="s">
        <v>38</v>
      </c>
      <c r="B24" s="174">
        <v>2.0000000372519997</v>
      </c>
      <c r="C24" s="30">
        <f t="shared" si="0"/>
        <v>0.00010134450477699186</v>
      </c>
      <c r="D24" s="174">
        <v>3103.1300078060976</v>
      </c>
      <c r="E24" s="30">
        <f t="shared" si="1"/>
        <v>0.000644510552964551</v>
      </c>
    </row>
    <row r="25" spans="1:5" ht="15.75">
      <c r="A25" s="171" t="s">
        <v>2</v>
      </c>
      <c r="B25" s="33">
        <f>SUM(B13:B24)</f>
        <v>19734.666834210606</v>
      </c>
      <c r="C25" s="32">
        <f t="shared" si="0"/>
        <v>1</v>
      </c>
      <c r="D25" s="33">
        <f>SUM(D13:D24)</f>
        <v>4441589.712406255</v>
      </c>
      <c r="E25" s="32">
        <f t="shared" si="1"/>
        <v>0.00444315394082612</v>
      </c>
    </row>
    <row r="26" spans="1:6" ht="15" customHeight="1">
      <c r="A26" s="374" t="s">
        <v>27</v>
      </c>
      <c r="B26" s="374"/>
      <c r="C26" s="374"/>
      <c r="D26" s="374"/>
      <c r="E26" s="374"/>
      <c r="F26" s="374"/>
    </row>
    <row r="27" spans="1:6" ht="15" customHeight="1">
      <c r="A27" s="374"/>
      <c r="B27" s="374"/>
      <c r="C27" s="374"/>
      <c r="D27" s="374"/>
      <c r="E27" s="374"/>
      <c r="F27" s="374"/>
    </row>
    <row r="28" spans="1:6" ht="15" customHeight="1">
      <c r="A28" s="34"/>
      <c r="B28" s="34"/>
      <c r="C28" s="34"/>
      <c r="D28" s="34"/>
      <c r="E28" s="34"/>
      <c r="F28" s="34"/>
    </row>
    <row r="29" spans="1:6" ht="15" customHeight="1">
      <c r="A29" s="377" t="s">
        <v>185</v>
      </c>
      <c r="B29" s="336"/>
      <c r="C29" s="336"/>
      <c r="D29" s="336"/>
      <c r="E29" s="336"/>
      <c r="F29" s="336"/>
    </row>
    <row r="30" spans="1:6" ht="15" customHeight="1">
      <c r="A30" s="336"/>
      <c r="B30" s="336"/>
      <c r="C30" s="336"/>
      <c r="D30" s="336"/>
      <c r="E30" s="336"/>
      <c r="F30" s="336"/>
    </row>
    <row r="31" spans="1:6" ht="15" customHeight="1">
      <c r="A31" s="336"/>
      <c r="B31" s="336"/>
      <c r="C31" s="336"/>
      <c r="D31" s="336"/>
      <c r="E31" s="336"/>
      <c r="F31" s="336"/>
    </row>
    <row r="32" spans="1:6" ht="15.75">
      <c r="A32" s="336"/>
      <c r="B32" s="336"/>
      <c r="C32" s="336"/>
      <c r="D32" s="336"/>
      <c r="E32" s="336"/>
      <c r="F32" s="336"/>
    </row>
    <row r="33" spans="1:6" ht="15.75">
      <c r="A33" s="336"/>
      <c r="B33" s="336"/>
      <c r="C33" s="336"/>
      <c r="D33" s="336"/>
      <c r="E33" s="336"/>
      <c r="F33" s="336"/>
    </row>
    <row r="34" spans="1:6" ht="15" customHeight="1">
      <c r="A34" s="336"/>
      <c r="B34" s="336"/>
      <c r="C34" s="336"/>
      <c r="D34" s="336"/>
      <c r="E34" s="336"/>
      <c r="F34" s="336"/>
    </row>
    <row r="35" spans="1:6" ht="15" customHeight="1">
      <c r="A35" s="35"/>
      <c r="B35" s="35"/>
      <c r="C35" s="35"/>
      <c r="D35" s="35"/>
      <c r="E35" s="35"/>
      <c r="F35" s="35"/>
    </row>
    <row r="36" spans="1:6" ht="15" customHeight="1">
      <c r="A36" s="27" t="s">
        <v>65</v>
      </c>
      <c r="B36" s="36"/>
      <c r="C36" s="36"/>
      <c r="D36" s="36"/>
      <c r="E36" s="36"/>
      <c r="F36" s="36"/>
    </row>
    <row r="37" spans="1:5" ht="15" customHeight="1">
      <c r="A37" s="4" t="s">
        <v>42</v>
      </c>
      <c r="B37" s="4" t="s">
        <v>28</v>
      </c>
      <c r="C37" s="4" t="s">
        <v>70</v>
      </c>
      <c r="D37" s="4" t="s">
        <v>29</v>
      </c>
      <c r="E37" s="4" t="s">
        <v>66</v>
      </c>
    </row>
    <row r="38" spans="1:5" ht="15" customHeight="1">
      <c r="A38" s="173" t="s">
        <v>77</v>
      </c>
      <c r="B38" s="174">
        <v>8784.60000516384</v>
      </c>
      <c r="C38" s="6">
        <f>B38/$B$44</f>
        <v>0.6454661003183823</v>
      </c>
      <c r="D38" s="174">
        <v>62462.59999261367</v>
      </c>
      <c r="E38" s="30">
        <f>B38/D38</f>
        <v>0.1406377577334699</v>
      </c>
    </row>
    <row r="39" spans="1:5" ht="15" customHeight="1">
      <c r="A39" s="173" t="s">
        <v>73</v>
      </c>
      <c r="B39" s="174">
        <v>3335.750013477131</v>
      </c>
      <c r="C39" s="6">
        <f aca="true" t="shared" si="2" ref="C39:C44">B39/$B$44</f>
        <v>0.2451009211085778</v>
      </c>
      <c r="D39" s="174">
        <v>16120.590020634343</v>
      </c>
      <c r="E39" s="30">
        <f aca="true" t="shared" si="3" ref="E39:E44">B39/D39</f>
        <v>0.20692480915446476</v>
      </c>
    </row>
    <row r="40" spans="1:7" ht="15.75">
      <c r="A40" s="173" t="s">
        <v>78</v>
      </c>
      <c r="B40" s="174">
        <v>458.800002008642</v>
      </c>
      <c r="C40" s="6">
        <f t="shared" si="2"/>
        <v>0.03371125013643246</v>
      </c>
      <c r="D40" s="174">
        <v>39887.46006564213</v>
      </c>
      <c r="E40" s="30">
        <f t="shared" si="3"/>
        <v>0.01150236192662061</v>
      </c>
      <c r="G40" s="111"/>
    </row>
    <row r="41" spans="1:7" ht="15.75">
      <c r="A41" s="173" t="s">
        <v>116</v>
      </c>
      <c r="B41" s="174">
        <v>296.25000452291994</v>
      </c>
      <c r="C41" s="6">
        <f t="shared" si="2"/>
        <v>0.021767563124821622</v>
      </c>
      <c r="D41" s="174">
        <v>16138.200179683308</v>
      </c>
      <c r="E41" s="30">
        <f t="shared" si="3"/>
        <v>0.01835706591964789</v>
      </c>
      <c r="G41" s="111"/>
    </row>
    <row r="42" spans="1:7" ht="15" customHeight="1">
      <c r="A42" s="173" t="s">
        <v>72</v>
      </c>
      <c r="B42" s="174">
        <v>184.79999882721998</v>
      </c>
      <c r="C42" s="6">
        <f t="shared" si="2"/>
        <v>0.013578550476029624</v>
      </c>
      <c r="D42" s="174">
        <v>7973.970010758504</v>
      </c>
      <c r="E42" s="30">
        <f t="shared" si="3"/>
        <v>0.0231754068021183</v>
      </c>
      <c r="G42" s="111"/>
    </row>
    <row r="43" spans="1:7" ht="15" customHeight="1">
      <c r="A43" s="173" t="s">
        <v>6</v>
      </c>
      <c r="B43" s="174">
        <v>549.5000064600226</v>
      </c>
      <c r="C43" s="6">
        <f t="shared" si="2"/>
        <v>0.04037561483575615</v>
      </c>
      <c r="D43" s="174">
        <v>183601.91015597983</v>
      </c>
      <c r="E43" s="30">
        <f t="shared" si="3"/>
        <v>0.002992888287454049</v>
      </c>
      <c r="G43" s="111"/>
    </row>
    <row r="44" spans="1:5" ht="15" customHeight="1">
      <c r="A44" s="171" t="s">
        <v>2</v>
      </c>
      <c r="B44" s="33">
        <v>13609.700030459777</v>
      </c>
      <c r="C44" s="32">
        <f t="shared" si="2"/>
        <v>1</v>
      </c>
      <c r="D44" s="180">
        <v>326184.7304253118</v>
      </c>
      <c r="E44" s="32">
        <f t="shared" si="3"/>
        <v>0.04172390293289974</v>
      </c>
    </row>
    <row r="45" spans="1:6" ht="15.75">
      <c r="A45" s="374" t="s">
        <v>27</v>
      </c>
      <c r="B45" s="374"/>
      <c r="C45" s="374"/>
      <c r="D45" s="374"/>
      <c r="E45" s="374"/>
      <c r="F45" s="374"/>
    </row>
    <row r="46" spans="1:6" ht="15" customHeight="1">
      <c r="A46" s="374"/>
      <c r="B46" s="374"/>
      <c r="C46" s="374"/>
      <c r="D46" s="374"/>
      <c r="E46" s="374"/>
      <c r="F46" s="374"/>
    </row>
    <row r="47" spans="1:6" ht="15" customHeight="1">
      <c r="A47" s="114"/>
      <c r="B47" s="114"/>
      <c r="C47" s="114"/>
      <c r="D47" s="114"/>
      <c r="E47" s="114"/>
      <c r="F47" s="114"/>
    </row>
    <row r="48" spans="1:6" ht="15" customHeight="1">
      <c r="A48" s="373" t="s">
        <v>118</v>
      </c>
      <c r="B48" s="373"/>
      <c r="C48" s="373"/>
      <c r="D48" s="373"/>
      <c r="E48" s="373"/>
      <c r="F48" s="373"/>
    </row>
    <row r="49" spans="1:6" ht="15" customHeight="1">
      <c r="A49" s="373"/>
      <c r="B49" s="373"/>
      <c r="C49" s="373"/>
      <c r="D49" s="373"/>
      <c r="E49" s="373"/>
      <c r="F49" s="373"/>
    </row>
    <row r="50" spans="1:6" ht="15" customHeight="1">
      <c r="A50" s="373"/>
      <c r="B50" s="373"/>
      <c r="C50" s="373"/>
      <c r="D50" s="373"/>
      <c r="E50" s="373"/>
      <c r="F50" s="373"/>
    </row>
    <row r="51" spans="1:6" ht="15" customHeight="1">
      <c r="A51" s="116"/>
      <c r="B51" s="116"/>
      <c r="C51" s="116"/>
      <c r="D51" s="116"/>
      <c r="E51" s="116"/>
      <c r="F51" s="116"/>
    </row>
    <row r="52" spans="1:6" ht="15" customHeight="1">
      <c r="A52" s="39"/>
      <c r="B52" s="39"/>
      <c r="C52" s="39"/>
      <c r="D52" s="39"/>
      <c r="E52" s="39"/>
      <c r="F52" s="39"/>
    </row>
    <row r="53" spans="1:6" ht="15" customHeight="1">
      <c r="A53" s="39"/>
      <c r="B53" s="39"/>
      <c r="C53" s="39"/>
      <c r="D53" s="39"/>
      <c r="E53" s="39"/>
      <c r="F53" s="39"/>
    </row>
    <row r="54" spans="1:6" ht="15" customHeight="1">
      <c r="A54" s="114"/>
      <c r="B54" s="114"/>
      <c r="C54" s="114"/>
      <c r="D54" s="114"/>
      <c r="E54" s="114"/>
      <c r="F54" s="114"/>
    </row>
    <row r="55" spans="1:6" ht="15.75">
      <c r="A55" s="1" t="s">
        <v>53</v>
      </c>
      <c r="B55" s="35"/>
      <c r="C55" s="37"/>
      <c r="D55" s="38"/>
      <c r="E55" s="38"/>
      <c r="F55" s="38"/>
    </row>
    <row r="56" spans="1:6" ht="15.75">
      <c r="A56" s="1"/>
      <c r="B56" s="35"/>
      <c r="C56" s="37"/>
      <c r="D56" s="38"/>
      <c r="E56" s="38"/>
      <c r="F56" s="38"/>
    </row>
    <row r="57" spans="1:6" ht="15.75">
      <c r="A57" s="1" t="s">
        <v>40</v>
      </c>
      <c r="B57" s="35"/>
      <c r="C57" s="37"/>
      <c r="D57" s="38"/>
      <c r="E57" s="38"/>
      <c r="F57" s="38"/>
    </row>
    <row r="58" spans="1:6" ht="15" customHeight="1">
      <c r="A58" s="35"/>
      <c r="B58" s="35"/>
      <c r="C58" s="37"/>
      <c r="D58" s="38"/>
      <c r="E58" s="38"/>
      <c r="F58" s="38"/>
    </row>
    <row r="59" spans="1:6" ht="15" customHeight="1">
      <c r="A59" s="375" t="s">
        <v>186</v>
      </c>
      <c r="B59" s="376"/>
      <c r="C59" s="376"/>
      <c r="D59" s="376"/>
      <c r="E59" s="376"/>
      <c r="F59" s="376"/>
    </row>
    <row r="60" spans="1:6" ht="15" customHeight="1">
      <c r="A60" s="376"/>
      <c r="B60" s="376"/>
      <c r="C60" s="376"/>
      <c r="D60" s="376"/>
      <c r="E60" s="376"/>
      <c r="F60" s="376"/>
    </row>
    <row r="61" spans="1:6" ht="15" customHeight="1">
      <c r="A61" s="376"/>
      <c r="B61" s="376"/>
      <c r="C61" s="376"/>
      <c r="D61" s="376"/>
      <c r="E61" s="376"/>
      <c r="F61" s="376"/>
    </row>
    <row r="62" spans="1:6" ht="15.75">
      <c r="A62" s="376"/>
      <c r="B62" s="376"/>
      <c r="C62" s="376"/>
      <c r="D62" s="376"/>
      <c r="E62" s="376"/>
      <c r="F62" s="376"/>
    </row>
    <row r="63" spans="1:6" ht="15.75">
      <c r="A63" s="38"/>
      <c r="B63" s="38"/>
      <c r="C63" s="38"/>
      <c r="D63" s="38"/>
      <c r="E63" s="38"/>
      <c r="F63" s="38"/>
    </row>
    <row r="64" ht="15.75">
      <c r="A64" s="1" t="s">
        <v>63</v>
      </c>
    </row>
    <row r="65" spans="1:5" ht="15.75">
      <c r="A65" s="4" t="s">
        <v>42</v>
      </c>
      <c r="B65" s="4" t="s">
        <v>28</v>
      </c>
      <c r="C65" s="4" t="s">
        <v>70</v>
      </c>
      <c r="D65" s="4" t="s">
        <v>64</v>
      </c>
      <c r="E65" s="4" t="s">
        <v>66</v>
      </c>
    </row>
    <row r="66" spans="1:5" ht="15.75">
      <c r="A66" s="173" t="s">
        <v>117</v>
      </c>
      <c r="B66" s="174">
        <v>344.100000277154</v>
      </c>
      <c r="C66" s="30">
        <f>B66/$B$72</f>
        <v>0.2082929783760012</v>
      </c>
      <c r="D66" s="174">
        <v>3035.580006779263</v>
      </c>
      <c r="E66" s="30">
        <f>B66/D66</f>
        <v>0.11335560239186138</v>
      </c>
    </row>
    <row r="67" spans="1:5" ht="15.75">
      <c r="A67" s="173" t="s">
        <v>79</v>
      </c>
      <c r="B67" s="174">
        <v>223.08780105956004</v>
      </c>
      <c r="C67" s="30">
        <f aca="true" t="shared" si="4" ref="C67:C72">B67/$B$72</f>
        <v>0.13504104180360776</v>
      </c>
      <c r="D67" s="174">
        <v>6364.367108614749</v>
      </c>
      <c r="E67" s="30">
        <f aca="true" t="shared" si="5" ref="E67:E72">B67/D67</f>
        <v>0.03505262931134039</v>
      </c>
    </row>
    <row r="68" spans="1:5" ht="15.75">
      <c r="A68" s="173" t="s">
        <v>80</v>
      </c>
      <c r="B68" s="174">
        <v>164.80000023584</v>
      </c>
      <c r="C68" s="30">
        <f t="shared" si="4"/>
        <v>0.09975786939215496</v>
      </c>
      <c r="D68" s="174">
        <v>1978.110004352217</v>
      </c>
      <c r="E68" s="30">
        <f t="shared" si="5"/>
        <v>0.08331184811423469</v>
      </c>
    </row>
    <row r="69" spans="1:5" ht="15.75">
      <c r="A69" s="173" t="s">
        <v>81</v>
      </c>
      <c r="B69" s="174">
        <v>152.7000000248</v>
      </c>
      <c r="C69" s="30">
        <f t="shared" si="4"/>
        <v>0.09243341405859565</v>
      </c>
      <c r="D69" s="174">
        <v>5153.139994003833</v>
      </c>
      <c r="E69" s="30">
        <f t="shared" si="5"/>
        <v>0.029632418331828933</v>
      </c>
    </row>
    <row r="70" spans="1:5" ht="15.75">
      <c r="A70" s="173" t="s">
        <v>82</v>
      </c>
      <c r="B70" s="174">
        <v>151.727000170281</v>
      </c>
      <c r="C70" s="30">
        <f t="shared" si="4"/>
        <v>0.09184443109581174</v>
      </c>
      <c r="D70" s="174">
        <v>2956.69430717496</v>
      </c>
      <c r="E70" s="30">
        <f t="shared" si="5"/>
        <v>0.051316431259764546</v>
      </c>
    </row>
    <row r="71" spans="1:5" ht="15.75">
      <c r="A71" s="173" t="s">
        <v>6</v>
      </c>
      <c r="B71" s="174">
        <v>615.585198232365</v>
      </c>
      <c r="C71" s="30">
        <f t="shared" si="4"/>
        <v>0.3726302652738287</v>
      </c>
      <c r="D71" s="174">
        <v>76465.83046236906</v>
      </c>
      <c r="E71" s="30">
        <f t="shared" si="5"/>
        <v>0.008050461160365103</v>
      </c>
    </row>
    <row r="72" spans="1:5" ht="15.75">
      <c r="A72" s="171" t="s">
        <v>2</v>
      </c>
      <c r="B72" s="33">
        <v>1652</v>
      </c>
      <c r="C72" s="32">
        <f t="shared" si="4"/>
        <v>1</v>
      </c>
      <c r="D72" s="33">
        <v>95953.72188329409</v>
      </c>
      <c r="E72" s="32">
        <f t="shared" si="5"/>
        <v>0.017216632847335333</v>
      </c>
    </row>
    <row r="73" spans="1:7" ht="15" customHeight="1">
      <c r="A73" s="374" t="s">
        <v>27</v>
      </c>
      <c r="B73" s="374"/>
      <c r="C73" s="374"/>
      <c r="D73" s="374"/>
      <c r="E73" s="374"/>
      <c r="F73" s="374"/>
      <c r="G73" s="39"/>
    </row>
    <row r="74" spans="1:7" ht="15.75">
      <c r="A74" s="374"/>
      <c r="B74" s="374"/>
      <c r="C74" s="374"/>
      <c r="D74" s="374"/>
      <c r="E74" s="374"/>
      <c r="F74" s="374"/>
      <c r="G74" s="39"/>
    </row>
    <row r="76" spans="1:6" ht="15.75">
      <c r="A76" s="336" t="s">
        <v>119</v>
      </c>
      <c r="B76" s="336"/>
      <c r="C76" s="336"/>
      <c r="D76" s="336"/>
      <c r="E76" s="336"/>
      <c r="F76" s="336"/>
    </row>
    <row r="77" spans="1:6" ht="15.75">
      <c r="A77" s="336"/>
      <c r="B77" s="336"/>
      <c r="C77" s="336"/>
      <c r="D77" s="336"/>
      <c r="E77" s="336"/>
      <c r="F77" s="336"/>
    </row>
    <row r="78" spans="1:6" ht="15.75">
      <c r="A78" s="336"/>
      <c r="B78" s="336"/>
      <c r="C78" s="336"/>
      <c r="D78" s="336"/>
      <c r="E78" s="336"/>
      <c r="F78" s="336"/>
    </row>
    <row r="79" spans="1:6" ht="15.75">
      <c r="A79" s="336"/>
      <c r="B79" s="336"/>
      <c r="C79" s="336"/>
      <c r="D79" s="336"/>
      <c r="E79" s="336"/>
      <c r="F79" s="336"/>
    </row>
    <row r="101" ht="15" customHeight="1">
      <c r="G101" s="39"/>
    </row>
    <row r="102" ht="15.75">
      <c r="G102" s="39"/>
    </row>
  </sheetData>
  <sheetProtection/>
  <mergeCells count="8">
    <mergeCell ref="A5:F9"/>
    <mergeCell ref="A48:F50"/>
    <mergeCell ref="A76:F79"/>
    <mergeCell ref="A45:F46"/>
    <mergeCell ref="A73:F74"/>
    <mergeCell ref="A59:F62"/>
    <mergeCell ref="A26:F27"/>
    <mergeCell ref="A29:F34"/>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4" max="5" man="1"/>
  </rowBreaks>
  <ignoredErrors>
    <ignoredError sqref="C25" formula="1"/>
  </ignoredErrors>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
    </sheetView>
  </sheetViews>
  <sheetFormatPr defaultColWidth="11.421875" defaultRowHeight="15"/>
  <cols>
    <col min="1" max="1" width="32.00390625" style="41" customWidth="1"/>
    <col min="2" max="2" width="18.421875" style="41" customWidth="1"/>
    <col min="3" max="3" width="18.140625" style="41" customWidth="1"/>
    <col min="4" max="4" width="19.28125" style="41" customWidth="1"/>
    <col min="5" max="5" width="18.00390625" style="41" customWidth="1"/>
    <col min="6" max="6" width="22.7109375" style="41" customWidth="1"/>
    <col min="7" max="7" width="11.421875" style="41" customWidth="1"/>
    <col min="8" max="8" width="29.8515625" style="41" bestFit="1" customWidth="1"/>
    <col min="9" max="16384" width="11.421875" style="41" customWidth="1"/>
  </cols>
  <sheetData>
    <row r="1" ht="17.25">
      <c r="A1" s="40" t="s">
        <v>53</v>
      </c>
    </row>
    <row r="2" ht="17.25">
      <c r="A2" s="40"/>
    </row>
    <row r="3" ht="17.25">
      <c r="A3" s="40" t="s">
        <v>83</v>
      </c>
    </row>
    <row r="4" ht="17.25">
      <c r="A4" s="40"/>
    </row>
    <row r="5" spans="1:6" ht="15" customHeight="1">
      <c r="A5" s="378" t="s">
        <v>91</v>
      </c>
      <c r="B5" s="378"/>
      <c r="C5" s="378"/>
      <c r="D5" s="378"/>
      <c r="E5" s="378"/>
      <c r="F5" s="378"/>
    </row>
    <row r="6" spans="1:6" ht="17.25">
      <c r="A6" s="378"/>
      <c r="B6" s="378"/>
      <c r="C6" s="378"/>
      <c r="D6" s="378"/>
      <c r="E6" s="378"/>
      <c r="F6" s="378"/>
    </row>
    <row r="7" spans="1:6" ht="17.25">
      <c r="A7" s="42"/>
      <c r="B7" s="42"/>
      <c r="C7" s="42"/>
      <c r="D7" s="42"/>
      <c r="E7" s="42"/>
      <c r="F7" s="42"/>
    </row>
    <row r="8" spans="1:5" ht="17.25">
      <c r="A8" s="43" t="s">
        <v>240</v>
      </c>
      <c r="B8" s="42"/>
      <c r="C8" s="42"/>
      <c r="D8" s="42"/>
      <c r="E8" s="42"/>
    </row>
    <row r="9" spans="1:6" ht="17.25">
      <c r="A9" s="44" t="s">
        <v>42</v>
      </c>
      <c r="B9" s="44" t="s">
        <v>241</v>
      </c>
      <c r="C9" s="44" t="s">
        <v>74</v>
      </c>
      <c r="D9" s="44" t="s">
        <v>239</v>
      </c>
      <c r="F9" s="197"/>
    </row>
    <row r="10" spans="1:6" ht="17.25">
      <c r="A10" s="45" t="s">
        <v>192</v>
      </c>
      <c r="B10" s="255">
        <v>6835.500000000002</v>
      </c>
      <c r="C10" s="254">
        <v>47834.19000000005</v>
      </c>
      <c r="D10" s="217">
        <f>+B10/C10</f>
        <v>0.14289987977218793</v>
      </c>
      <c r="F10" s="216"/>
    </row>
    <row r="11" spans="1:6" ht="17.25">
      <c r="A11" s="45" t="s">
        <v>73</v>
      </c>
      <c r="B11" s="255">
        <v>1917.319999999999</v>
      </c>
      <c r="C11" s="254">
        <v>21951.179999999997</v>
      </c>
      <c r="D11" s="217">
        <f aca="true" t="shared" si="0" ref="D11:D21">+B11/C11</f>
        <v>0.08734473499830074</v>
      </c>
      <c r="F11" s="216"/>
    </row>
    <row r="12" spans="1:6" ht="17.25">
      <c r="A12" s="45" t="s">
        <v>78</v>
      </c>
      <c r="B12" s="255">
        <v>151.60999999999999</v>
      </c>
      <c r="C12" s="254">
        <v>29224.240000000045</v>
      </c>
      <c r="D12" s="217">
        <f t="shared" si="0"/>
        <v>0.005187816689159402</v>
      </c>
      <c r="F12" s="216"/>
    </row>
    <row r="13" spans="1:6" ht="17.25">
      <c r="A13" s="45" t="s">
        <v>120</v>
      </c>
      <c r="B13" s="255">
        <v>113.30999999999999</v>
      </c>
      <c r="C13" s="254">
        <v>651.3199999999999</v>
      </c>
      <c r="D13" s="217">
        <f t="shared" si="0"/>
        <v>0.17396978443775718</v>
      </c>
      <c r="F13" s="216"/>
    </row>
    <row r="14" spans="1:6" ht="17.25">
      <c r="A14" s="45" t="s">
        <v>121</v>
      </c>
      <c r="B14" s="255">
        <v>78.63000000000001</v>
      </c>
      <c r="C14" s="254">
        <v>89.23</v>
      </c>
      <c r="D14" s="217">
        <f t="shared" si="0"/>
        <v>0.8812058724644178</v>
      </c>
      <c r="F14" s="216"/>
    </row>
    <row r="15" spans="1:6" ht="17.25">
      <c r="A15" s="45" t="s">
        <v>122</v>
      </c>
      <c r="B15" s="255">
        <v>71.66</v>
      </c>
      <c r="C15" s="254">
        <v>7726.769999999999</v>
      </c>
      <c r="D15" s="217">
        <f t="shared" si="0"/>
        <v>0.009274250430645666</v>
      </c>
      <c r="F15" s="216"/>
    </row>
    <row r="16" spans="1:6" ht="17.25">
      <c r="A16" s="45" t="s">
        <v>72</v>
      </c>
      <c r="B16" s="255">
        <v>34.53</v>
      </c>
      <c r="C16" s="254">
        <v>6520.5199999999995</v>
      </c>
      <c r="D16" s="217">
        <f t="shared" si="0"/>
        <v>0.005295589922276138</v>
      </c>
      <c r="F16" s="216"/>
    </row>
    <row r="17" spans="1:6" ht="17.25">
      <c r="A17" s="45" t="s">
        <v>71</v>
      </c>
      <c r="B17" s="255">
        <v>31.169999999999998</v>
      </c>
      <c r="C17" s="254">
        <v>6244.35</v>
      </c>
      <c r="D17" s="217">
        <f t="shared" si="0"/>
        <v>0.0049917125081073285</v>
      </c>
      <c r="F17" s="216"/>
    </row>
    <row r="18" spans="1:6" ht="17.25">
      <c r="A18" s="45" t="s">
        <v>238</v>
      </c>
      <c r="B18" s="255">
        <v>16.299999999999997</v>
      </c>
      <c r="C18" s="254">
        <v>40800.849999999984</v>
      </c>
      <c r="D18" s="217">
        <f t="shared" si="0"/>
        <v>0.0003995014809740484</v>
      </c>
      <c r="F18" s="216"/>
    </row>
    <row r="19" spans="1:6" ht="17.25">
      <c r="A19" s="45" t="s">
        <v>123</v>
      </c>
      <c r="B19" s="255">
        <v>6.319999999999999</v>
      </c>
      <c r="C19" s="254">
        <v>766.5799999999998</v>
      </c>
      <c r="D19" s="217">
        <f t="shared" si="0"/>
        <v>0.008244410237679044</v>
      </c>
      <c r="F19" s="216"/>
    </row>
    <row r="20" spans="1:6" ht="17.25">
      <c r="A20" s="45" t="s">
        <v>6</v>
      </c>
      <c r="B20" s="249">
        <f>+B21-SUM(B10:B19)</f>
        <v>10.520000000000437</v>
      </c>
      <c r="C20" s="254">
        <f>+C21-SUM(C10:C19)</f>
        <v>180844.9800000001</v>
      </c>
      <c r="D20" s="217">
        <f t="shared" si="0"/>
        <v>5.817136864954964E-05</v>
      </c>
      <c r="F20" s="216"/>
    </row>
    <row r="21" spans="1:6" s="40" customFormat="1" ht="17.25">
      <c r="A21" s="46" t="s">
        <v>2</v>
      </c>
      <c r="B21" s="218">
        <v>9266.87</v>
      </c>
      <c r="C21" s="218">
        <v>342654.2100000002</v>
      </c>
      <c r="D21" s="217">
        <f t="shared" si="0"/>
        <v>0.02704437806265388</v>
      </c>
      <c r="F21" s="216"/>
    </row>
    <row r="22" spans="1:6" ht="17.25" customHeight="1">
      <c r="A22" s="40" t="s">
        <v>152</v>
      </c>
      <c r="B22" s="40"/>
      <c r="C22" s="40"/>
      <c r="D22" s="40"/>
      <c r="E22" s="40"/>
      <c r="F22" s="40"/>
    </row>
    <row r="23" spans="1:5" ht="17.25">
      <c r="A23" s="43"/>
      <c r="B23" s="181"/>
      <c r="C23" s="181"/>
      <c r="D23" s="42"/>
      <c r="E23" s="42"/>
    </row>
    <row r="24" ht="17.25">
      <c r="A24" s="40" t="s">
        <v>228</v>
      </c>
    </row>
    <row r="25" spans="1:5" ht="17.25">
      <c r="A25" s="46" t="s">
        <v>42</v>
      </c>
      <c r="B25" s="44" t="s">
        <v>15</v>
      </c>
      <c r="C25" s="44" t="s">
        <v>74</v>
      </c>
      <c r="D25" s="44" t="s">
        <v>66</v>
      </c>
      <c r="E25" s="197"/>
    </row>
    <row r="26" spans="1:5" ht="17.25">
      <c r="A26" s="241" t="s">
        <v>79</v>
      </c>
      <c r="B26" s="242">
        <v>112.508</v>
      </c>
      <c r="C26" s="242">
        <v>5328.199700000001</v>
      </c>
      <c r="D26" s="49">
        <f>+B26/C26</f>
        <v>0.02111557492861988</v>
      </c>
      <c r="E26" s="198"/>
    </row>
    <row r="27" spans="1:5" ht="17.25">
      <c r="A27" s="241" t="s">
        <v>80</v>
      </c>
      <c r="B27" s="242">
        <v>92.5988</v>
      </c>
      <c r="C27" s="242">
        <v>1869.2166000000002</v>
      </c>
      <c r="D27" s="49">
        <f aca="true" t="shared" si="1" ref="D27:D37">+B27/C27</f>
        <v>0.049538828191446616</v>
      </c>
      <c r="E27" s="198"/>
    </row>
    <row r="28" spans="1:5" ht="17.25">
      <c r="A28" s="241" t="s">
        <v>191</v>
      </c>
      <c r="B28" s="242">
        <v>64.1808</v>
      </c>
      <c r="C28" s="242">
        <v>1743.4405</v>
      </c>
      <c r="D28" s="49">
        <f t="shared" si="1"/>
        <v>0.036812727477651234</v>
      </c>
      <c r="E28" s="198"/>
    </row>
    <row r="29" spans="1:5" ht="17.25">
      <c r="A29" s="241" t="s">
        <v>127</v>
      </c>
      <c r="B29" s="242">
        <v>63.9993</v>
      </c>
      <c r="C29" s="242">
        <v>762.6166</v>
      </c>
      <c r="D29" s="49">
        <f t="shared" si="1"/>
        <v>0.08392067521215772</v>
      </c>
      <c r="E29" s="198"/>
    </row>
    <row r="30" spans="1:5" ht="17.25">
      <c r="A30" s="241" t="s">
        <v>124</v>
      </c>
      <c r="B30" s="242">
        <v>55.5668</v>
      </c>
      <c r="C30" s="242">
        <v>2631.9193999999998</v>
      </c>
      <c r="D30" s="49">
        <f t="shared" si="1"/>
        <v>0.021112652613906036</v>
      </c>
      <c r="E30" s="198"/>
    </row>
    <row r="31" spans="1:5" ht="17.25">
      <c r="A31" s="241" t="s">
        <v>263</v>
      </c>
      <c r="B31" s="242">
        <v>53.3816</v>
      </c>
      <c r="C31" s="242">
        <v>3091.3046</v>
      </c>
      <c r="D31" s="49">
        <f t="shared" si="1"/>
        <v>0.017268308014680923</v>
      </c>
      <c r="E31" s="198"/>
    </row>
    <row r="32" spans="1:5" ht="17.25">
      <c r="A32" s="241" t="s">
        <v>126</v>
      </c>
      <c r="B32" s="242">
        <v>50.8477</v>
      </c>
      <c r="C32" s="242">
        <v>1350.8775</v>
      </c>
      <c r="D32" s="49">
        <f t="shared" si="1"/>
        <v>0.03764049664014687</v>
      </c>
      <c r="E32" s="198"/>
    </row>
    <row r="33" spans="1:5" ht="17.25">
      <c r="A33" s="241" t="s">
        <v>84</v>
      </c>
      <c r="B33" s="242">
        <v>40.9729</v>
      </c>
      <c r="C33" s="242">
        <v>6475.593500000001</v>
      </c>
      <c r="D33" s="49">
        <f t="shared" si="1"/>
        <v>0.006327281043814748</v>
      </c>
      <c r="E33" s="198"/>
    </row>
    <row r="34" spans="1:5" ht="17.25">
      <c r="A34" s="241" t="s">
        <v>41</v>
      </c>
      <c r="B34" s="242">
        <v>29.3525</v>
      </c>
      <c r="C34" s="242">
        <v>10151.336900000002</v>
      </c>
      <c r="D34" s="49">
        <f t="shared" si="1"/>
        <v>0.002891491070501265</v>
      </c>
      <c r="E34" s="198"/>
    </row>
    <row r="35" spans="1:5" ht="17.25">
      <c r="A35" s="241" t="s">
        <v>125</v>
      </c>
      <c r="B35" s="242">
        <v>28.2964</v>
      </c>
      <c r="C35" s="242">
        <v>2918.3711</v>
      </c>
      <c r="D35" s="49">
        <f t="shared" si="1"/>
        <v>0.009695956761633227</v>
      </c>
      <c r="E35" s="198"/>
    </row>
    <row r="36" spans="1:5" ht="17.25">
      <c r="A36" s="47" t="s">
        <v>6</v>
      </c>
      <c r="B36" s="48">
        <f>+B37-SUM(B26:B35)</f>
        <v>204.46730000000025</v>
      </c>
      <c r="C36" s="244">
        <f>+C37-SUM(C26:C35)</f>
        <v>40920.5611</v>
      </c>
      <c r="D36" s="49">
        <f t="shared" si="1"/>
        <v>0.004996688571799673</v>
      </c>
      <c r="E36" s="198"/>
    </row>
    <row r="37" spans="1:5" s="40" customFormat="1" ht="17.25">
      <c r="A37" s="209" t="s">
        <v>2</v>
      </c>
      <c r="B37" s="243">
        <v>796.1721000000001</v>
      </c>
      <c r="C37" s="243">
        <v>77243.4375</v>
      </c>
      <c r="D37" s="208">
        <f t="shared" si="1"/>
        <v>0.010307310572500093</v>
      </c>
      <c r="E37" s="199"/>
    </row>
    <row r="38" spans="1:6" ht="17.25">
      <c r="A38" s="379" t="s">
        <v>332</v>
      </c>
      <c r="B38" s="379"/>
      <c r="C38" s="379"/>
      <c r="D38" s="379"/>
      <c r="E38" s="379"/>
      <c r="F38" s="379"/>
    </row>
    <row r="39" spans="1:3" ht="17.25">
      <c r="A39" s="50"/>
      <c r="B39" s="184"/>
      <c r="C39" s="184"/>
    </row>
    <row r="40" spans="1:3" ht="17.25">
      <c r="A40" s="51" t="s">
        <v>264</v>
      </c>
      <c r="C40" s="200"/>
    </row>
    <row r="41" spans="1:5" s="52" customFormat="1" ht="17.25">
      <c r="A41" s="245" t="s">
        <v>85</v>
      </c>
      <c r="B41" s="44" t="s">
        <v>15</v>
      </c>
      <c r="C41" s="44" t="s">
        <v>74</v>
      </c>
      <c r="D41" s="44" t="s">
        <v>66</v>
      </c>
      <c r="E41" s="246"/>
    </row>
    <row r="42" spans="1:6" ht="17.25">
      <c r="A42" s="245" t="s">
        <v>2</v>
      </c>
      <c r="B42" s="313">
        <f>+B48+B54</f>
        <v>46.97</v>
      </c>
      <c r="C42" s="247">
        <f>+C48+C54</f>
        <v>137190.58999999997</v>
      </c>
      <c r="D42" s="49">
        <f>+B42/C42</f>
        <v>0.00034237042059517353</v>
      </c>
      <c r="E42" s="52"/>
      <c r="F42" s="52"/>
    </row>
    <row r="43" spans="1:7" ht="19.5" customHeight="1">
      <c r="A43" s="380" t="s">
        <v>86</v>
      </c>
      <c r="B43" s="381"/>
      <c r="C43" s="381"/>
      <c r="D43" s="382"/>
      <c r="E43" s="52"/>
      <c r="F43" s="52"/>
      <c r="G43" s="112"/>
    </row>
    <row r="44" spans="1:7" ht="19.5" customHeight="1">
      <c r="A44" s="248" t="s">
        <v>340</v>
      </c>
      <c r="B44" s="249">
        <v>5.78</v>
      </c>
      <c r="C44" s="249">
        <v>4143.610000000001</v>
      </c>
      <c r="D44" s="49">
        <f>+B44/C44</f>
        <v>0.001394918923354273</v>
      </c>
      <c r="G44" s="112"/>
    </row>
    <row r="45" spans="1:4" ht="17.25">
      <c r="A45" s="248" t="s">
        <v>90</v>
      </c>
      <c r="B45" s="249">
        <v>4.59</v>
      </c>
      <c r="C45" s="249">
        <v>7668.489999999999</v>
      </c>
      <c r="D45" s="49">
        <f aca="true" t="shared" si="2" ref="D45:D54">+B45/C45</f>
        <v>0.0005985533005846002</v>
      </c>
    </row>
    <row r="46" spans="1:4" ht="17.25">
      <c r="A46" s="248" t="s">
        <v>267</v>
      </c>
      <c r="B46" s="249">
        <v>3.65</v>
      </c>
      <c r="C46" s="249">
        <v>10236.539999999999</v>
      </c>
      <c r="D46" s="49">
        <f t="shared" si="2"/>
        <v>0.00035656579273856206</v>
      </c>
    </row>
    <row r="47" spans="1:6" s="52" customFormat="1" ht="17.25">
      <c r="A47" s="248" t="s">
        <v>265</v>
      </c>
      <c r="B47" s="206">
        <f>+B48-SUM(B44:B46)</f>
        <v>11.519999999999998</v>
      </c>
      <c r="C47" s="206">
        <f>+C48-SUM(C44:C46)</f>
        <v>78911.46999999996</v>
      </c>
      <c r="D47" s="49">
        <f t="shared" si="2"/>
        <v>0.0001459863819543598</v>
      </c>
      <c r="E47" s="250"/>
      <c r="F47" s="41"/>
    </row>
    <row r="48" spans="1:4" ht="17.25">
      <c r="A48" s="251" t="s">
        <v>266</v>
      </c>
      <c r="B48" s="309">
        <v>25.54</v>
      </c>
      <c r="C48" s="309">
        <v>100960.10999999996</v>
      </c>
      <c r="D48" s="208">
        <f t="shared" si="2"/>
        <v>0.00025297119822868667</v>
      </c>
    </row>
    <row r="49" spans="1:7" ht="31.5" customHeight="1">
      <c r="A49" s="380" t="s">
        <v>87</v>
      </c>
      <c r="B49" s="381"/>
      <c r="C49" s="381"/>
      <c r="D49" s="382"/>
      <c r="G49" s="112"/>
    </row>
    <row r="50" spans="1:7" ht="17.25">
      <c r="A50" s="248" t="s">
        <v>341</v>
      </c>
      <c r="B50" s="253">
        <v>8.89</v>
      </c>
      <c r="C50" s="249">
        <v>233.94000000000003</v>
      </c>
      <c r="D50" s="49">
        <f t="shared" si="2"/>
        <v>0.03800119688809096</v>
      </c>
      <c r="G50" s="112"/>
    </row>
    <row r="51" spans="1:7" ht="17.25">
      <c r="A51" s="248" t="s">
        <v>206</v>
      </c>
      <c r="B51" s="253">
        <v>7.71</v>
      </c>
      <c r="C51" s="249">
        <v>15383.48</v>
      </c>
      <c r="D51" s="49">
        <f t="shared" si="2"/>
        <v>0.0005011869875996849</v>
      </c>
      <c r="G51" s="112"/>
    </row>
    <row r="52" spans="1:7" ht="34.5">
      <c r="A52" s="248" t="s">
        <v>342</v>
      </c>
      <c r="B52" s="253">
        <v>3.1</v>
      </c>
      <c r="C52" s="249">
        <v>4285.36</v>
      </c>
      <c r="D52" s="49">
        <f t="shared" si="2"/>
        <v>0.0007233931338323969</v>
      </c>
      <c r="G52" s="112"/>
    </row>
    <row r="53" spans="1:7" ht="17.25">
      <c r="A53" s="248" t="s">
        <v>265</v>
      </c>
      <c r="B53" s="206">
        <f>+B54-SUM(B50:B52)</f>
        <v>1.7299999999999969</v>
      </c>
      <c r="C53" s="206">
        <f>+C54-SUM(C50:C52)</f>
        <v>16327.700000000004</v>
      </c>
      <c r="D53" s="49">
        <f t="shared" si="2"/>
        <v>0.00010595491097950087</v>
      </c>
      <c r="G53" s="112"/>
    </row>
    <row r="54" spans="1:7" s="40" customFormat="1" ht="17.25">
      <c r="A54" s="252" t="s">
        <v>266</v>
      </c>
      <c r="B54" s="310">
        <v>21.43</v>
      </c>
      <c r="C54" s="311">
        <v>36230.48</v>
      </c>
      <c r="D54" s="208">
        <f t="shared" si="2"/>
        <v>0.0005914909214561882</v>
      </c>
      <c r="G54" s="312"/>
    </row>
    <row r="55" spans="1:7" ht="31.5" customHeight="1">
      <c r="A55" s="383" t="s">
        <v>343</v>
      </c>
      <c r="B55" s="383"/>
      <c r="C55" s="383"/>
      <c r="D55" s="383"/>
      <c r="E55" s="383"/>
      <c r="F55" s="383"/>
      <c r="G55" s="112"/>
    </row>
  </sheetData>
  <sheetProtection/>
  <mergeCells count="5">
    <mergeCell ref="A5:F6"/>
    <mergeCell ref="A38:F38"/>
    <mergeCell ref="A43:D43"/>
    <mergeCell ref="A49:D49"/>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Atacama, Información Anual</oddHeader>
  </headerFooter>
</worksheet>
</file>

<file path=xl/worksheets/sheet8.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6.140625" style="2" customWidth="1"/>
    <col min="5" max="16384" width="11.421875" style="2" customWidth="1"/>
  </cols>
  <sheetData>
    <row r="1" ht="15.75">
      <c r="A1" s="1" t="s">
        <v>54</v>
      </c>
    </row>
    <row r="2" ht="15.75">
      <c r="A2" s="1"/>
    </row>
    <row r="3" ht="15.75">
      <c r="A3" s="27" t="s">
        <v>40</v>
      </c>
    </row>
    <row r="4" spans="2:9" ht="15" customHeight="1">
      <c r="B4" s="35"/>
      <c r="C4" s="35"/>
      <c r="D4" s="35"/>
      <c r="E4" s="35"/>
      <c r="F4" s="35"/>
      <c r="G4" s="35"/>
      <c r="H4" s="35"/>
      <c r="I4" s="35"/>
    </row>
    <row r="5" spans="1:9" ht="15" customHeight="1">
      <c r="A5" s="336" t="s">
        <v>188</v>
      </c>
      <c r="B5" s="336"/>
      <c r="C5" s="336"/>
      <c r="D5" s="336"/>
      <c r="E5" s="336"/>
      <c r="F5" s="336"/>
      <c r="G5" s="336"/>
      <c r="H5" s="336"/>
      <c r="I5" s="35"/>
    </row>
    <row r="6" spans="1:9" ht="15" customHeight="1">
      <c r="A6" s="336"/>
      <c r="B6" s="336"/>
      <c r="C6" s="336"/>
      <c r="D6" s="336"/>
      <c r="E6" s="336"/>
      <c r="F6" s="336"/>
      <c r="G6" s="336"/>
      <c r="H6" s="336"/>
      <c r="I6" s="35"/>
    </row>
    <row r="7" spans="1:9" ht="15" customHeight="1">
      <c r="A7" s="336"/>
      <c r="B7" s="336"/>
      <c r="C7" s="336"/>
      <c r="D7" s="336"/>
      <c r="E7" s="336"/>
      <c r="F7" s="336"/>
      <c r="G7" s="336"/>
      <c r="H7" s="336"/>
      <c r="I7" s="35"/>
    </row>
    <row r="8" spans="1:9" ht="15" customHeight="1">
      <c r="A8" s="336"/>
      <c r="B8" s="336"/>
      <c r="C8" s="336"/>
      <c r="D8" s="336"/>
      <c r="E8" s="336"/>
      <c r="F8" s="336"/>
      <c r="G8" s="336"/>
      <c r="H8" s="336"/>
      <c r="I8" s="35"/>
    </row>
    <row r="9" spans="1:9" ht="15" customHeight="1">
      <c r="A9" s="35"/>
      <c r="B9" s="35"/>
      <c r="C9" s="35"/>
      <c r="D9" s="35"/>
      <c r="E9" s="35"/>
      <c r="F9" s="35"/>
      <c r="G9" s="35"/>
      <c r="H9" s="35"/>
      <c r="I9" s="35"/>
    </row>
    <row r="10" ht="15.75">
      <c r="A10" s="1" t="s">
        <v>92</v>
      </c>
    </row>
    <row r="11" spans="1:4" ht="15.75">
      <c r="A11" s="4" t="s">
        <v>42</v>
      </c>
      <c r="B11" s="4" t="s">
        <v>15</v>
      </c>
      <c r="C11" s="4" t="s">
        <v>74</v>
      </c>
      <c r="D11" s="4" t="s">
        <v>66</v>
      </c>
    </row>
    <row r="12" spans="1:4" ht="15.75">
      <c r="A12" s="173" t="s">
        <v>50</v>
      </c>
      <c r="B12" s="5">
        <v>40374</v>
      </c>
      <c r="C12" s="5">
        <v>738887</v>
      </c>
      <c r="D12" s="30">
        <f>B12/C12</f>
        <v>0.05464164344480279</v>
      </c>
    </row>
    <row r="13" spans="1:4" ht="15.75">
      <c r="A13" s="173" t="s">
        <v>52</v>
      </c>
      <c r="B13" s="5">
        <v>7149</v>
      </c>
      <c r="C13" s="5">
        <v>3789697</v>
      </c>
      <c r="D13" s="30">
        <f aca="true" t="shared" si="0" ref="D13:D19">B13/C13</f>
        <v>0.0018864304982693866</v>
      </c>
    </row>
    <row r="14" spans="1:4" ht="15.75">
      <c r="A14" s="173" t="s">
        <v>48</v>
      </c>
      <c r="B14" s="5">
        <v>5237</v>
      </c>
      <c r="C14" s="5">
        <v>3938895</v>
      </c>
      <c r="D14" s="30">
        <f t="shared" si="0"/>
        <v>0.001329560701668869</v>
      </c>
    </row>
    <row r="15" spans="1:4" ht="15.75">
      <c r="A15" s="173" t="s">
        <v>128</v>
      </c>
      <c r="B15" s="5">
        <v>3389</v>
      </c>
      <c r="C15" s="5">
        <v>15463</v>
      </c>
      <c r="D15" s="30">
        <f t="shared" si="0"/>
        <v>0.21916833732134774</v>
      </c>
    </row>
    <row r="16" spans="1:4" ht="15.75">
      <c r="A16" s="173" t="s">
        <v>49</v>
      </c>
      <c r="B16" s="5">
        <v>2516</v>
      </c>
      <c r="C16" s="5">
        <v>45582</v>
      </c>
      <c r="D16" s="30">
        <f t="shared" si="0"/>
        <v>0.05519722697556053</v>
      </c>
    </row>
    <row r="17" spans="1:4" ht="15.75">
      <c r="A17" s="173" t="s">
        <v>51</v>
      </c>
      <c r="B17" s="5">
        <v>1396</v>
      </c>
      <c r="C17" s="5">
        <v>3292707</v>
      </c>
      <c r="D17" s="30">
        <f t="shared" si="0"/>
        <v>0.00042396727069854683</v>
      </c>
    </row>
    <row r="18" spans="1:4" ht="15.75">
      <c r="A18" s="173" t="s">
        <v>129</v>
      </c>
      <c r="B18" s="5">
        <v>4015</v>
      </c>
      <c r="C18" s="5">
        <v>320740</v>
      </c>
      <c r="D18" s="30">
        <f t="shared" si="0"/>
        <v>0.012517927293134626</v>
      </c>
    </row>
    <row r="19" spans="1:4" ht="15.75">
      <c r="A19" s="173" t="s">
        <v>130</v>
      </c>
      <c r="B19" s="5">
        <v>15</v>
      </c>
      <c r="C19" s="5">
        <v>9915</v>
      </c>
      <c r="D19" s="30">
        <f t="shared" si="0"/>
        <v>0.0015128593040847202</v>
      </c>
    </row>
    <row r="20" spans="1:8" ht="15.75">
      <c r="A20" s="384" t="s">
        <v>27</v>
      </c>
      <c r="B20" s="384"/>
      <c r="C20" s="384"/>
      <c r="D20" s="384"/>
      <c r="E20" s="384"/>
      <c r="F20" s="384"/>
      <c r="G20" s="384"/>
      <c r="H20" s="384"/>
    </row>
    <row r="21" spans="1:8" ht="15.75">
      <c r="A21" s="384"/>
      <c r="B21" s="384"/>
      <c r="C21" s="384"/>
      <c r="D21" s="384"/>
      <c r="E21" s="384"/>
      <c r="F21" s="384"/>
      <c r="G21" s="384"/>
      <c r="H21" s="384"/>
    </row>
    <row r="22" spans="1:8" ht="15.75">
      <c r="A22" s="185"/>
      <c r="B22" s="185"/>
      <c r="C22" s="185"/>
      <c r="D22" s="185"/>
      <c r="E22" s="185"/>
      <c r="F22" s="185"/>
      <c r="G22" s="185"/>
      <c r="H22" s="185"/>
    </row>
    <row r="23" spans="1:8" ht="17.25">
      <c r="A23" s="40" t="s">
        <v>83</v>
      </c>
      <c r="B23" s="53"/>
      <c r="C23" s="53"/>
      <c r="D23" s="53"/>
      <c r="E23" s="53"/>
      <c r="F23" s="53"/>
      <c r="G23" s="53"/>
      <c r="H23" s="53"/>
    </row>
    <row r="24" spans="1:8" ht="25.5" customHeight="1">
      <c r="A24" s="1" t="s">
        <v>194</v>
      </c>
      <c r="B24" s="1"/>
      <c r="C24" s="1"/>
      <c r="D24" s="1"/>
      <c r="E24" s="1"/>
      <c r="F24" s="185"/>
      <c r="G24" s="185"/>
      <c r="H24" s="185"/>
    </row>
    <row r="25" spans="1:8" ht="15.75" customHeight="1">
      <c r="A25" s="186" t="s">
        <v>15</v>
      </c>
      <c r="B25" s="386" t="s">
        <v>195</v>
      </c>
      <c r="C25" s="387"/>
      <c r="D25" s="387"/>
      <c r="E25" s="387"/>
      <c r="F25" s="388"/>
      <c r="G25" s="185"/>
      <c r="H25" s="185"/>
    </row>
    <row r="26" spans="1:8" ht="15.75">
      <c r="A26" s="188"/>
      <c r="B26" s="187">
        <v>2007</v>
      </c>
      <c r="C26" s="187">
        <v>2010</v>
      </c>
      <c r="D26" s="187">
        <v>2013</v>
      </c>
      <c r="E26" s="189">
        <v>2015</v>
      </c>
      <c r="F26" s="189">
        <v>2017</v>
      </c>
      <c r="G26" s="185"/>
      <c r="H26" s="185"/>
    </row>
    <row r="27" spans="1:8" ht="15.75">
      <c r="A27" s="190" t="s">
        <v>153</v>
      </c>
      <c r="B27" s="191">
        <v>38011</v>
      </c>
      <c r="C27" s="191">
        <v>38726</v>
      </c>
      <c r="D27" s="191">
        <v>23005</v>
      </c>
      <c r="E27" s="191">
        <v>29612</v>
      </c>
      <c r="F27" s="191">
        <v>23559</v>
      </c>
      <c r="G27" s="185"/>
      <c r="H27" s="185"/>
    </row>
    <row r="28" spans="1:8" ht="15.75">
      <c r="A28" s="190" t="s">
        <v>14</v>
      </c>
      <c r="B28" s="192">
        <v>607940</v>
      </c>
      <c r="C28" s="192">
        <v>667052</v>
      </c>
      <c r="D28" s="192">
        <v>461645</v>
      </c>
      <c r="E28" s="192">
        <v>412538</v>
      </c>
      <c r="F28" s="192">
        <v>447141</v>
      </c>
      <c r="G28" s="185"/>
      <c r="H28" s="185"/>
    </row>
    <row r="29" spans="1:8" ht="25.5">
      <c r="A29" s="190" t="s">
        <v>196</v>
      </c>
      <c r="B29" s="193">
        <f>+B27/B28</f>
        <v>0.0625242622627233</v>
      </c>
      <c r="C29" s="193">
        <f>+C27/C28</f>
        <v>0.05805544395339494</v>
      </c>
      <c r="D29" s="193">
        <f>+D27/D28</f>
        <v>0.04983266362681281</v>
      </c>
      <c r="E29" s="193">
        <f>+E27/E28</f>
        <v>0.07178005420106753</v>
      </c>
      <c r="F29" s="193">
        <f>+F27/F28</f>
        <v>0.052688078257194036</v>
      </c>
      <c r="G29" s="185"/>
      <c r="H29" s="185"/>
    </row>
    <row r="30" s="9" customFormat="1" ht="15" customHeight="1">
      <c r="A30" s="9" t="s">
        <v>209</v>
      </c>
    </row>
    <row r="31" s="9" customFormat="1" ht="15" customHeight="1">
      <c r="A31" s="9" t="s">
        <v>197</v>
      </c>
    </row>
    <row r="32" spans="1:8" s="60" customFormat="1" ht="15.75">
      <c r="A32" s="1" t="s">
        <v>55</v>
      </c>
      <c r="B32" s="2"/>
      <c r="C32" s="2"/>
      <c r="D32" s="2"/>
      <c r="E32" s="2"/>
      <c r="F32" s="2"/>
      <c r="G32" s="111"/>
      <c r="H32" s="2"/>
    </row>
    <row r="33" spans="1:8" s="60" customFormat="1" ht="15.75" customHeight="1">
      <c r="A33" s="1"/>
      <c r="B33" s="2"/>
      <c r="C33" s="2"/>
      <c r="D33" s="2"/>
      <c r="E33" s="2"/>
      <c r="F33" s="2"/>
      <c r="G33" s="111"/>
      <c r="H33" s="2"/>
    </row>
    <row r="34" spans="1:8" s="60" customFormat="1" ht="15.75">
      <c r="A34" s="1" t="s">
        <v>293</v>
      </c>
      <c r="B34" s="2"/>
      <c r="C34" s="2"/>
      <c r="D34" s="2"/>
      <c r="E34" s="2"/>
      <c r="F34" s="2"/>
      <c r="G34" s="111"/>
      <c r="H34" s="2"/>
    </row>
    <row r="35" spans="1:8" s="60" customFormat="1" ht="15.75">
      <c r="A35" s="28" t="s">
        <v>43</v>
      </c>
      <c r="B35" s="171" t="s">
        <v>56</v>
      </c>
      <c r="C35" s="2"/>
      <c r="D35" s="2"/>
      <c r="E35" s="2"/>
      <c r="F35" s="2"/>
      <c r="G35" s="111"/>
      <c r="H35" s="2"/>
    </row>
    <row r="36" spans="1:8" s="60" customFormat="1" ht="15.75">
      <c r="A36" s="172" t="s">
        <v>136</v>
      </c>
      <c r="B36" s="174">
        <v>11000.99</v>
      </c>
      <c r="C36" s="2"/>
      <c r="D36" s="2"/>
      <c r="E36" s="2"/>
      <c r="F36" s="2"/>
      <c r="G36" s="111"/>
      <c r="H36" s="2"/>
    </row>
    <row r="37" spans="1:8" s="60" customFormat="1" ht="15.75">
      <c r="A37" s="172" t="s">
        <v>132</v>
      </c>
      <c r="B37" s="174">
        <v>8397.94</v>
      </c>
      <c r="C37" s="2"/>
      <c r="D37" s="2"/>
      <c r="E37" s="2"/>
      <c r="F37" s="2"/>
      <c r="G37" s="2"/>
      <c r="H37" s="2"/>
    </row>
    <row r="38" spans="1:8" s="60" customFormat="1" ht="15.75">
      <c r="A38" s="172" t="s">
        <v>140</v>
      </c>
      <c r="B38" s="174">
        <v>238.3</v>
      </c>
      <c r="C38" s="2"/>
      <c r="D38" s="2"/>
      <c r="E38" s="2"/>
      <c r="F38" s="2"/>
      <c r="G38" s="2"/>
      <c r="H38" s="2"/>
    </row>
    <row r="39" spans="1:8" s="60" customFormat="1" ht="15.75">
      <c r="A39" s="175" t="s">
        <v>2</v>
      </c>
      <c r="B39" s="176">
        <v>19637.23</v>
      </c>
      <c r="C39" s="2"/>
      <c r="D39" s="2"/>
      <c r="E39" s="2"/>
      <c r="F39" s="2"/>
      <c r="G39" s="2"/>
      <c r="H39" s="2"/>
    </row>
    <row r="40" spans="1:8" s="60" customFormat="1" ht="15">
      <c r="A40" s="384" t="s">
        <v>27</v>
      </c>
      <c r="B40" s="384"/>
      <c r="C40" s="384"/>
      <c r="D40" s="384"/>
      <c r="E40" s="384"/>
      <c r="F40" s="384"/>
      <c r="G40" s="384"/>
      <c r="H40" s="384"/>
    </row>
    <row r="41" spans="1:8" s="60" customFormat="1" ht="15">
      <c r="A41" s="384"/>
      <c r="B41" s="384"/>
      <c r="C41" s="384"/>
      <c r="D41" s="384"/>
      <c r="E41" s="384"/>
      <c r="F41" s="384"/>
      <c r="G41" s="384"/>
      <c r="H41" s="384"/>
    </row>
    <row r="42" spans="1:8" s="60" customFormat="1" ht="15.75">
      <c r="A42" s="115"/>
      <c r="B42" s="115"/>
      <c r="C42" s="115"/>
      <c r="D42" s="115"/>
      <c r="E42" s="115"/>
      <c r="F42" s="115"/>
      <c r="G42" s="115"/>
      <c r="H42" s="115"/>
    </row>
    <row r="43" spans="1:8" s="60" customFormat="1" ht="15.75">
      <c r="A43" s="1" t="s">
        <v>294</v>
      </c>
      <c r="B43" s="2"/>
      <c r="C43" s="2"/>
      <c r="D43" s="2"/>
      <c r="E43" s="2"/>
      <c r="F43" s="2"/>
      <c r="G43" s="2"/>
      <c r="H43" s="2"/>
    </row>
    <row r="44" spans="1:8" s="60" customFormat="1" ht="47.25">
      <c r="A44" s="28" t="s">
        <v>43</v>
      </c>
      <c r="B44" s="28" t="s">
        <v>198</v>
      </c>
      <c r="C44" s="28" t="s">
        <v>199</v>
      </c>
      <c r="D44" s="28" t="s">
        <v>58</v>
      </c>
      <c r="E44" s="28" t="s">
        <v>200</v>
      </c>
      <c r="F44" s="28" t="s">
        <v>201</v>
      </c>
      <c r="G44" s="28" t="s">
        <v>202</v>
      </c>
      <c r="H44" s="28" t="s">
        <v>59</v>
      </c>
    </row>
    <row r="45" spans="1:8" s="60" customFormat="1" ht="15.75">
      <c r="A45" s="173" t="s">
        <v>136</v>
      </c>
      <c r="B45" s="177">
        <v>395.62000177749</v>
      </c>
      <c r="C45" s="177">
        <v>829.6000043160001</v>
      </c>
      <c r="D45" s="177">
        <v>59.92000019545</v>
      </c>
      <c r="E45" s="177">
        <v>4.5000000298</v>
      </c>
      <c r="F45" s="177">
        <v>0</v>
      </c>
      <c r="G45" s="177">
        <v>9710.95001887</v>
      </c>
      <c r="H45" s="177">
        <v>0.40000000596</v>
      </c>
    </row>
    <row r="46" spans="1:8" s="60" customFormat="1" ht="15.75">
      <c r="A46" s="173" t="s">
        <v>132</v>
      </c>
      <c r="B46" s="177">
        <v>3381.499999587</v>
      </c>
      <c r="C46" s="177">
        <v>2484.800008403</v>
      </c>
      <c r="D46" s="177">
        <v>137.8000000194</v>
      </c>
      <c r="E46" s="177">
        <v>5.0000000298</v>
      </c>
      <c r="F46" s="177">
        <v>60</v>
      </c>
      <c r="G46" s="177">
        <v>2267.840002205</v>
      </c>
      <c r="H46" s="177">
        <v>61.000000193700004</v>
      </c>
    </row>
    <row r="47" spans="1:8" s="60" customFormat="1" ht="15.75">
      <c r="A47" s="173" t="s">
        <v>140</v>
      </c>
      <c r="B47" s="177">
        <v>1.40000000596</v>
      </c>
      <c r="C47" s="177">
        <v>209.299999982</v>
      </c>
      <c r="D47" s="177">
        <v>6.50000000745</v>
      </c>
      <c r="E47" s="177">
        <v>0</v>
      </c>
      <c r="F47" s="177">
        <v>0</v>
      </c>
      <c r="G47" s="177">
        <v>21.1000000238</v>
      </c>
      <c r="H47" s="177">
        <v>0</v>
      </c>
    </row>
    <row r="48" spans="1:8" s="60" customFormat="1" ht="15.75">
      <c r="A48" s="178" t="s">
        <v>2</v>
      </c>
      <c r="B48" s="179">
        <v>3778.52000137045</v>
      </c>
      <c r="C48" s="179">
        <v>3523.700012701</v>
      </c>
      <c r="D48" s="179">
        <v>204.22000022230003</v>
      </c>
      <c r="E48" s="179">
        <v>9.5000000596</v>
      </c>
      <c r="F48" s="179">
        <v>60</v>
      </c>
      <c r="G48" s="179">
        <v>11999.8900210988</v>
      </c>
      <c r="H48" s="179">
        <v>61.40000019966</v>
      </c>
    </row>
    <row r="49" spans="1:8" s="60" customFormat="1" ht="15">
      <c r="A49" s="385" t="s">
        <v>27</v>
      </c>
      <c r="B49" s="385"/>
      <c r="C49" s="385"/>
      <c r="D49" s="385"/>
      <c r="E49" s="385"/>
      <c r="F49" s="385"/>
      <c r="G49" s="385"/>
      <c r="H49" s="385"/>
    </row>
    <row r="50" spans="1:8" s="60" customFormat="1" ht="15">
      <c r="A50" s="384"/>
      <c r="B50" s="384"/>
      <c r="C50" s="384"/>
      <c r="D50" s="384"/>
      <c r="E50" s="384"/>
      <c r="F50" s="384"/>
      <c r="G50" s="384"/>
      <c r="H50" s="384"/>
    </row>
    <row r="52" ht="15.75">
      <c r="A52" s="1" t="s">
        <v>295</v>
      </c>
    </row>
    <row r="53" spans="1:17" ht="31.5">
      <c r="A53" s="276" t="s">
        <v>43</v>
      </c>
      <c r="B53" s="276" t="s">
        <v>297</v>
      </c>
      <c r="C53" s="276" t="s">
        <v>298</v>
      </c>
      <c r="D53" s="276" t="s">
        <v>299</v>
      </c>
      <c r="E53" s="276" t="s">
        <v>300</v>
      </c>
      <c r="F53" s="276" t="s">
        <v>301</v>
      </c>
      <c r="G53" s="276" t="s">
        <v>302</v>
      </c>
      <c r="H53" s="276" t="s">
        <v>303</v>
      </c>
      <c r="K53" s="277"/>
      <c r="L53" s="277"/>
      <c r="M53" s="277"/>
      <c r="N53" s="277"/>
      <c r="O53" s="277"/>
      <c r="P53" s="277"/>
      <c r="Q53" s="277"/>
    </row>
    <row r="54" spans="1:17" ht="15.75">
      <c r="A54" s="173" t="s">
        <v>136</v>
      </c>
      <c r="B54" s="278">
        <v>12.68</v>
      </c>
      <c r="C54" s="278">
        <v>6799.369999999999</v>
      </c>
      <c r="D54" s="278"/>
      <c r="E54" s="278">
        <v>26.07</v>
      </c>
      <c r="F54" s="278"/>
      <c r="G54" s="278">
        <v>35.63000000000001</v>
      </c>
      <c r="H54" s="278">
        <v>6873.749999999999</v>
      </c>
      <c r="K54" s="277"/>
      <c r="L54" s="277"/>
      <c r="M54" s="277"/>
      <c r="N54" s="277"/>
      <c r="O54" s="277"/>
      <c r="P54" s="277"/>
      <c r="Q54" s="277"/>
    </row>
    <row r="55" spans="1:17" ht="15.75">
      <c r="A55" s="173" t="s">
        <v>132</v>
      </c>
      <c r="B55" s="278"/>
      <c r="C55" s="278">
        <v>1768.1699999999978</v>
      </c>
      <c r="D55" s="278">
        <v>33.800000000000004</v>
      </c>
      <c r="E55" s="278">
        <v>89.61</v>
      </c>
      <c r="F55" s="278">
        <v>3.17</v>
      </c>
      <c r="G55" s="278">
        <v>498.3699999999998</v>
      </c>
      <c r="H55" s="278">
        <v>2393.1199999999976</v>
      </c>
      <c r="K55" s="277"/>
      <c r="L55" s="277"/>
      <c r="M55" s="277"/>
      <c r="N55" s="277"/>
      <c r="O55" s="277"/>
      <c r="P55" s="277"/>
      <c r="Q55" s="277"/>
    </row>
    <row r="56" spans="1:8" ht="15.75">
      <c r="A56" s="178" t="s">
        <v>2</v>
      </c>
      <c r="B56" s="179">
        <f aca="true" t="shared" si="1" ref="B56:H56">SUM(B54:B55)</f>
        <v>12.68</v>
      </c>
      <c r="C56" s="179">
        <f t="shared" si="1"/>
        <v>8567.539999999997</v>
      </c>
      <c r="D56" s="179">
        <f t="shared" si="1"/>
        <v>33.800000000000004</v>
      </c>
      <c r="E56" s="179">
        <f t="shared" si="1"/>
        <v>115.68</v>
      </c>
      <c r="F56" s="179">
        <f t="shared" si="1"/>
        <v>3.17</v>
      </c>
      <c r="G56" s="179">
        <f t="shared" si="1"/>
        <v>533.9999999999998</v>
      </c>
      <c r="H56" s="179">
        <f t="shared" si="1"/>
        <v>9266.869999999997</v>
      </c>
    </row>
    <row r="57" spans="1:6" ht="30" customHeight="1">
      <c r="A57" s="385" t="s">
        <v>296</v>
      </c>
      <c r="B57" s="385"/>
      <c r="C57" s="385"/>
      <c r="D57" s="385"/>
      <c r="E57" s="385"/>
      <c r="F57" s="385"/>
    </row>
  </sheetData>
  <sheetProtection/>
  <mergeCells count="6">
    <mergeCell ref="A5:H8"/>
    <mergeCell ref="A20:H21"/>
    <mergeCell ref="A40:H41"/>
    <mergeCell ref="A49:H50"/>
    <mergeCell ref="B25:F25"/>
    <mergeCell ref="A57:F57"/>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0" max="7" man="1"/>
  </rowBreaks>
</worksheet>
</file>

<file path=xl/worksheets/sheet9.xml><?xml version="1.0" encoding="utf-8"?>
<worksheet xmlns="http://schemas.openxmlformats.org/spreadsheetml/2006/main" xmlns:r="http://schemas.openxmlformats.org/officeDocument/2006/relationships">
  <dimension ref="A1:AB89"/>
  <sheetViews>
    <sheetView zoomScalePageLayoutView="0" workbookViewId="0" topLeftCell="B1">
      <selection activeCell="B1" sqref="B1"/>
    </sheetView>
  </sheetViews>
  <sheetFormatPr defaultColWidth="11.421875" defaultRowHeight="15"/>
  <cols>
    <col min="1" max="1" width="11.421875" style="119" hidden="1" customWidth="1"/>
    <col min="2" max="2" width="12.00390625" style="119" customWidth="1"/>
    <col min="3" max="3" width="23.140625" style="119" bestFit="1" customWidth="1"/>
    <col min="4" max="6" width="11.28125" style="119" customWidth="1"/>
    <col min="7" max="7" width="13.421875" style="119" bestFit="1" customWidth="1"/>
    <col min="8" max="8" width="13.8515625" style="119" bestFit="1" customWidth="1"/>
    <col min="9" max="9" width="11.57421875" style="120" customWidth="1"/>
    <col min="10" max="10" width="11.00390625" style="120" customWidth="1"/>
    <col min="11" max="11" width="10.421875" style="119" customWidth="1"/>
    <col min="12" max="13" width="10.421875" style="120" customWidth="1"/>
    <col min="14" max="14" width="10.421875" style="119" customWidth="1"/>
    <col min="15" max="15" width="11.8515625" style="119" customWidth="1"/>
    <col min="16" max="16" width="11.57421875" style="119" bestFit="1" customWidth="1"/>
    <col min="17" max="19" width="11.421875" style="119" customWidth="1"/>
    <col min="20" max="22" width="12.8515625" style="119" bestFit="1" customWidth="1"/>
    <col min="23" max="23" width="11.57421875" style="119" bestFit="1" customWidth="1"/>
    <col min="24" max="26" width="12.8515625" style="119" bestFit="1" customWidth="1"/>
    <col min="27" max="27" width="11.57421875" style="119" bestFit="1" customWidth="1"/>
    <col min="28" max="16384" width="11.421875" style="119" customWidth="1"/>
  </cols>
  <sheetData>
    <row r="1" ht="15">
      <c r="B1" s="118" t="s">
        <v>93</v>
      </c>
    </row>
    <row r="3" spans="2:15" ht="15">
      <c r="B3" s="389" t="s">
        <v>156</v>
      </c>
      <c r="C3" s="389"/>
      <c r="D3" s="389"/>
      <c r="E3" s="389"/>
      <c r="F3" s="389"/>
      <c r="G3" s="389"/>
      <c r="H3" s="389"/>
      <c r="I3" s="389"/>
      <c r="J3" s="389"/>
      <c r="K3" s="389"/>
      <c r="L3" s="389"/>
      <c r="M3" s="389"/>
      <c r="N3" s="389"/>
      <c r="O3" s="389"/>
    </row>
    <row r="4" spans="2:15" ht="15">
      <c r="B4" s="389"/>
      <c r="C4" s="389"/>
      <c r="D4" s="389"/>
      <c r="E4" s="389"/>
      <c r="F4" s="389"/>
      <c r="G4" s="389"/>
      <c r="H4" s="389"/>
      <c r="I4" s="389"/>
      <c r="J4" s="389"/>
      <c r="K4" s="389"/>
      <c r="L4" s="389"/>
      <c r="M4" s="389"/>
      <c r="N4" s="389"/>
      <c r="O4" s="389"/>
    </row>
    <row r="5" spans="2:15" ht="15.75" customHeight="1">
      <c r="B5" s="121"/>
      <c r="C5" s="121"/>
      <c r="D5" s="121"/>
      <c r="E5" s="121"/>
      <c r="F5" s="121"/>
      <c r="G5" s="121"/>
      <c r="H5" s="121"/>
      <c r="I5" s="121"/>
      <c r="J5" s="121"/>
      <c r="K5" s="121"/>
      <c r="L5" s="121"/>
      <c r="M5" s="121"/>
      <c r="N5" s="121"/>
      <c r="O5" s="121"/>
    </row>
    <row r="6" spans="2:15" ht="15.75" customHeight="1">
      <c r="B6" s="122" t="s">
        <v>157</v>
      </c>
      <c r="C6" s="121"/>
      <c r="D6" s="121"/>
      <c r="E6" s="121"/>
      <c r="F6" s="121"/>
      <c r="G6" s="121"/>
      <c r="H6" s="121"/>
      <c r="I6" s="121"/>
      <c r="J6" s="121"/>
      <c r="K6" s="121"/>
      <c r="L6" s="121"/>
      <c r="M6" s="121"/>
      <c r="N6" s="121"/>
      <c r="O6" s="121"/>
    </row>
    <row r="7" spans="2:15" ht="15.75" customHeight="1">
      <c r="B7" s="390" t="s">
        <v>15</v>
      </c>
      <c r="C7" s="390" t="s">
        <v>158</v>
      </c>
      <c r="D7" s="390">
        <v>2019</v>
      </c>
      <c r="E7" s="391" t="s">
        <v>351</v>
      </c>
      <c r="F7" s="392"/>
      <c r="G7" s="123" t="s">
        <v>159</v>
      </c>
      <c r="H7" s="123" t="s">
        <v>160</v>
      </c>
      <c r="I7" s="121"/>
      <c r="J7" s="121"/>
      <c r="K7" s="121"/>
      <c r="L7" s="121"/>
      <c r="M7" s="121"/>
      <c r="N7" s="121"/>
      <c r="O7" s="121"/>
    </row>
    <row r="8" spans="2:15" ht="15.75" customHeight="1">
      <c r="B8" s="390"/>
      <c r="C8" s="390"/>
      <c r="D8" s="390"/>
      <c r="E8" s="124">
        <v>2019</v>
      </c>
      <c r="F8" s="125">
        <v>2020</v>
      </c>
      <c r="G8" s="126">
        <v>2020</v>
      </c>
      <c r="H8" s="126">
        <v>2020</v>
      </c>
      <c r="I8" s="121"/>
      <c r="J8" s="121"/>
      <c r="K8" s="121"/>
      <c r="L8" s="121"/>
      <c r="M8" s="121"/>
      <c r="N8" s="121"/>
      <c r="O8" s="121"/>
    </row>
    <row r="9" spans="2:15" ht="15.75" customHeight="1">
      <c r="B9" s="393" t="s">
        <v>153</v>
      </c>
      <c r="C9" s="127" t="s">
        <v>352</v>
      </c>
      <c r="D9" s="128">
        <v>176385.21599000006</v>
      </c>
      <c r="E9" s="128">
        <v>169441.57566000003</v>
      </c>
      <c r="F9" s="128">
        <v>144536.89569000012</v>
      </c>
      <c r="G9" s="129">
        <v>0.04203709887344216</v>
      </c>
      <c r="H9" s="130">
        <v>0.9937494473916103</v>
      </c>
      <c r="I9" s="121"/>
      <c r="J9" s="121"/>
      <c r="K9" s="121"/>
      <c r="L9" s="121"/>
      <c r="M9" s="121"/>
      <c r="N9" s="121"/>
      <c r="O9" s="121"/>
    </row>
    <row r="10" spans="2:15" ht="15.75" customHeight="1">
      <c r="B10" s="393"/>
      <c r="C10" s="127" t="s">
        <v>353</v>
      </c>
      <c r="D10" s="128">
        <v>3030.29745</v>
      </c>
      <c r="E10" s="128">
        <v>2370.0095800000004</v>
      </c>
      <c r="F10" s="128">
        <v>544.3087800000001</v>
      </c>
      <c r="G10" s="129">
        <v>0.0009018510876079924</v>
      </c>
      <c r="H10" s="130">
        <v>0.003742342373919026</v>
      </c>
      <c r="I10" s="121"/>
      <c r="J10" s="121"/>
      <c r="K10" s="121"/>
      <c r="L10" s="121"/>
      <c r="M10" s="121"/>
      <c r="N10" s="121"/>
      <c r="O10" s="121"/>
    </row>
    <row r="11" spans="2:15" ht="15.75" customHeight="1">
      <c r="B11" s="393"/>
      <c r="C11" s="127" t="s">
        <v>354</v>
      </c>
      <c r="D11" s="128">
        <v>4.64167</v>
      </c>
      <c r="E11" s="128">
        <v>0</v>
      </c>
      <c r="F11" s="128">
        <v>249.17535</v>
      </c>
      <c r="G11" s="129">
        <v>0.0010917554990987834</v>
      </c>
      <c r="H11" s="130">
        <v>0.0017131810198635856</v>
      </c>
      <c r="I11" s="121"/>
      <c r="J11" s="121"/>
      <c r="K11" s="121"/>
      <c r="L11" s="121"/>
      <c r="M11" s="121"/>
      <c r="N11" s="121"/>
      <c r="O11" s="121"/>
    </row>
    <row r="12" spans="2:15" ht="15.75" customHeight="1">
      <c r="B12" s="393"/>
      <c r="C12" s="127" t="s">
        <v>355</v>
      </c>
      <c r="D12" s="128">
        <v>501.52225</v>
      </c>
      <c r="E12" s="128">
        <v>4.27225</v>
      </c>
      <c r="F12" s="128">
        <v>77.19157000000001</v>
      </c>
      <c r="G12" s="129">
        <v>9.025192274390693E-05</v>
      </c>
      <c r="H12" s="130">
        <v>0.0005307231739314157</v>
      </c>
      <c r="I12" s="121"/>
      <c r="J12" s="121"/>
      <c r="K12" s="121"/>
      <c r="L12" s="121"/>
      <c r="M12" s="121"/>
      <c r="N12" s="121"/>
      <c r="O12" s="121"/>
    </row>
    <row r="13" spans="2:15" ht="15.75" customHeight="1">
      <c r="B13" s="393"/>
      <c r="C13" s="127" t="s">
        <v>6</v>
      </c>
      <c r="D13" s="128">
        <v>143.34614999988116</v>
      </c>
      <c r="E13" s="128">
        <v>28.285289999912493</v>
      </c>
      <c r="F13" s="128">
        <v>38.442259999894304</v>
      </c>
      <c r="G13" s="159"/>
      <c r="H13" s="130">
        <v>0.000264306040675693</v>
      </c>
      <c r="I13" s="121"/>
      <c r="J13" s="121"/>
      <c r="K13" s="121"/>
      <c r="L13" s="121"/>
      <c r="M13" s="121"/>
      <c r="N13" s="121"/>
      <c r="O13" s="121"/>
    </row>
    <row r="14" spans="2:15" ht="15.75" customHeight="1">
      <c r="B14" s="394"/>
      <c r="C14" s="123" t="s">
        <v>17</v>
      </c>
      <c r="D14" s="131">
        <v>180065.02350999997</v>
      </c>
      <c r="E14" s="131">
        <v>171844.14277999997</v>
      </c>
      <c r="F14" s="131">
        <v>145446.01365</v>
      </c>
      <c r="G14" s="132"/>
      <c r="H14" s="132">
        <v>1</v>
      </c>
      <c r="I14" s="121"/>
      <c r="J14" s="121"/>
      <c r="K14" s="121"/>
      <c r="L14" s="121"/>
      <c r="M14" s="121"/>
      <c r="N14" s="121"/>
      <c r="O14" s="121"/>
    </row>
    <row r="15" spans="2:15" ht="15.75" customHeight="1">
      <c r="B15" s="133" t="s">
        <v>161</v>
      </c>
      <c r="C15" s="134"/>
      <c r="D15" s="135"/>
      <c r="E15" s="135"/>
      <c r="F15" s="135"/>
      <c r="G15" s="136"/>
      <c r="H15" s="136"/>
      <c r="I15" s="121"/>
      <c r="J15" s="121"/>
      <c r="K15" s="121"/>
      <c r="L15" s="121"/>
      <c r="M15" s="121"/>
      <c r="N15" s="121"/>
      <c r="O15" s="121"/>
    </row>
    <row r="16" spans="2:15" ht="15.75" customHeight="1">
      <c r="B16" s="137" t="s">
        <v>162</v>
      </c>
      <c r="C16" s="134"/>
      <c r="D16" s="135"/>
      <c r="E16" s="135"/>
      <c r="F16" s="135"/>
      <c r="G16" s="136"/>
      <c r="H16" s="136"/>
      <c r="I16" s="121"/>
      <c r="J16" s="121"/>
      <c r="K16" s="121"/>
      <c r="L16" s="121"/>
      <c r="M16" s="121"/>
      <c r="N16" s="121"/>
      <c r="O16" s="121"/>
    </row>
    <row r="17" spans="2:15" ht="15.75" customHeight="1">
      <c r="B17" s="121"/>
      <c r="C17" s="121"/>
      <c r="D17" s="121"/>
      <c r="E17" s="121"/>
      <c r="F17" s="121"/>
      <c r="G17" s="121"/>
      <c r="H17" s="121"/>
      <c r="I17" s="121"/>
      <c r="J17" s="121"/>
      <c r="K17" s="121"/>
      <c r="L17" s="121"/>
      <c r="M17" s="121"/>
      <c r="N17" s="121"/>
      <c r="O17" s="121"/>
    </row>
    <row r="18" spans="2:15" ht="15.75" customHeight="1">
      <c r="B18" s="122" t="s">
        <v>163</v>
      </c>
      <c r="C18" s="121"/>
      <c r="D18" s="121"/>
      <c r="E18" s="121"/>
      <c r="F18" s="121"/>
      <c r="G18" s="138"/>
      <c r="H18" s="138"/>
      <c r="I18" s="138"/>
      <c r="J18" s="138"/>
      <c r="K18" s="138"/>
      <c r="L18" s="138"/>
      <c r="M18" s="138"/>
      <c r="N18" s="138"/>
      <c r="O18" s="138"/>
    </row>
    <row r="19" spans="2:15" ht="30.75" customHeight="1">
      <c r="B19" s="395" t="s">
        <v>164</v>
      </c>
      <c r="C19" s="396"/>
      <c r="D19" s="396"/>
      <c r="E19" s="397"/>
      <c r="F19" s="404" t="s">
        <v>165</v>
      </c>
      <c r="G19" s="404" t="s">
        <v>166</v>
      </c>
      <c r="H19" s="405" t="s">
        <v>167</v>
      </c>
      <c r="I19" s="406"/>
      <c r="J19" s="407"/>
      <c r="K19" s="405" t="s">
        <v>168</v>
      </c>
      <c r="L19" s="406"/>
      <c r="M19" s="406"/>
      <c r="N19" s="406"/>
      <c r="O19" s="407"/>
    </row>
    <row r="20" spans="2:15" ht="15.75" customHeight="1">
      <c r="B20" s="398"/>
      <c r="C20" s="399"/>
      <c r="D20" s="399"/>
      <c r="E20" s="400"/>
      <c r="F20" s="404"/>
      <c r="G20" s="404"/>
      <c r="H20" s="408" t="s">
        <v>351</v>
      </c>
      <c r="I20" s="409"/>
      <c r="J20" s="139" t="s">
        <v>18</v>
      </c>
      <c r="K20" s="408" t="s">
        <v>351</v>
      </c>
      <c r="L20" s="409"/>
      <c r="M20" s="139" t="s">
        <v>18</v>
      </c>
      <c r="N20" s="140" t="s">
        <v>169</v>
      </c>
      <c r="O20" s="139" t="s">
        <v>159</v>
      </c>
    </row>
    <row r="21" spans="2:15" ht="15" customHeight="1">
      <c r="B21" s="401"/>
      <c r="C21" s="402"/>
      <c r="D21" s="402"/>
      <c r="E21" s="403"/>
      <c r="F21" s="404"/>
      <c r="G21" s="404"/>
      <c r="H21" s="124">
        <v>2019</v>
      </c>
      <c r="I21" s="125">
        <v>2020</v>
      </c>
      <c r="J21" s="141" t="s">
        <v>356</v>
      </c>
      <c r="K21" s="124">
        <v>2019</v>
      </c>
      <c r="L21" s="125">
        <v>2020</v>
      </c>
      <c r="M21" s="141" t="s">
        <v>356</v>
      </c>
      <c r="N21" s="142">
        <v>2020</v>
      </c>
      <c r="O21" s="143">
        <v>2020</v>
      </c>
    </row>
    <row r="22" spans="1:27" s="144" customFormat="1" ht="15">
      <c r="A22" s="144">
        <v>1</v>
      </c>
      <c r="B22" s="410" t="s">
        <v>359</v>
      </c>
      <c r="C22" s="411"/>
      <c r="D22" s="411"/>
      <c r="E22" s="412"/>
      <c r="F22" s="145">
        <v>8061099</v>
      </c>
      <c r="G22" s="127" t="s">
        <v>357</v>
      </c>
      <c r="H22" s="146">
        <v>25914.499679999997</v>
      </c>
      <c r="I22" s="146">
        <v>39864.163969999994</v>
      </c>
      <c r="J22" s="147">
        <v>0.5382957210154403</v>
      </c>
      <c r="K22" s="146">
        <v>56848.839279999986</v>
      </c>
      <c r="L22" s="146">
        <v>60499.00817</v>
      </c>
      <c r="M22" s="147">
        <v>0.06420832749146706</v>
      </c>
      <c r="N22" s="148">
        <v>0.4159550794948858</v>
      </c>
      <c r="O22" s="149">
        <v>0.19372928779751142</v>
      </c>
      <c r="P22" s="119"/>
      <c r="Q22" s="119"/>
      <c r="R22" s="119"/>
      <c r="S22" s="119"/>
      <c r="T22" s="119"/>
      <c r="U22" s="119"/>
      <c r="V22" s="119"/>
      <c r="W22" s="119"/>
      <c r="X22" s="119"/>
      <c r="Y22" s="119"/>
      <c r="Z22" s="119"/>
      <c r="AA22" s="119"/>
    </row>
    <row r="23" spans="2:27" s="144" customFormat="1" ht="15">
      <c r="B23" s="410" t="s">
        <v>360</v>
      </c>
      <c r="C23" s="411"/>
      <c r="D23" s="411"/>
      <c r="E23" s="412"/>
      <c r="F23" s="145">
        <v>8061039</v>
      </c>
      <c r="G23" s="127" t="s">
        <v>357</v>
      </c>
      <c r="H23" s="146">
        <v>30666.701300000004</v>
      </c>
      <c r="I23" s="146">
        <v>22320.426239999997</v>
      </c>
      <c r="J23" s="150">
        <v>-0.2721608358966214</v>
      </c>
      <c r="K23" s="146">
        <v>47149.77637000001</v>
      </c>
      <c r="L23" s="146">
        <v>33469.63683</v>
      </c>
      <c r="M23" s="150">
        <v>-0.29014219352065196</v>
      </c>
      <c r="N23" s="148">
        <v>0.23011725099968047</v>
      </c>
      <c r="O23" s="149">
        <v>0.1502481886573595</v>
      </c>
      <c r="P23" s="119"/>
      <c r="Q23" s="119"/>
      <c r="R23" s="119"/>
      <c r="S23" s="119"/>
      <c r="T23" s="119"/>
      <c r="U23" s="119"/>
      <c r="V23" s="119"/>
      <c r="W23" s="119"/>
      <c r="X23" s="119"/>
      <c r="Y23" s="119"/>
      <c r="Z23" s="119"/>
      <c r="AA23" s="119"/>
    </row>
    <row r="24" spans="2:27" s="144" customFormat="1" ht="15">
      <c r="B24" s="413" t="s">
        <v>361</v>
      </c>
      <c r="C24" s="414"/>
      <c r="D24" s="414"/>
      <c r="E24" s="415"/>
      <c r="F24" s="145">
        <v>8061019</v>
      </c>
      <c r="G24" s="127" t="s">
        <v>357</v>
      </c>
      <c r="H24" s="146">
        <v>15809.01901</v>
      </c>
      <c r="I24" s="146">
        <v>12920.9713</v>
      </c>
      <c r="J24" s="147">
        <v>-0.182683549698635</v>
      </c>
      <c r="K24" s="146">
        <v>33752.0129</v>
      </c>
      <c r="L24" s="146">
        <v>24866.36523</v>
      </c>
      <c r="M24" s="150">
        <v>-0.2632627481011659</v>
      </c>
      <c r="N24" s="148">
        <v>0.1709662891816217</v>
      </c>
      <c r="O24" s="149">
        <v>0.1639684951812686</v>
      </c>
      <c r="P24" s="119"/>
      <c r="Q24" s="119"/>
      <c r="R24" s="119"/>
      <c r="S24" s="119"/>
      <c r="T24" s="119"/>
      <c r="U24" s="119"/>
      <c r="V24" s="119"/>
      <c r="W24" s="119"/>
      <c r="X24" s="119"/>
      <c r="Y24" s="119"/>
      <c r="Z24" s="119"/>
      <c r="AA24" s="119"/>
    </row>
    <row r="25" spans="2:27" s="144" customFormat="1" ht="15">
      <c r="B25" s="413" t="s">
        <v>362</v>
      </c>
      <c r="C25" s="414"/>
      <c r="D25" s="414"/>
      <c r="E25" s="415"/>
      <c r="F25" s="145">
        <v>8061079</v>
      </c>
      <c r="G25" s="127" t="s">
        <v>357</v>
      </c>
      <c r="H25" s="146">
        <v>4064.0328999999997</v>
      </c>
      <c r="I25" s="146">
        <v>4268.629400000001</v>
      </c>
      <c r="J25" s="147">
        <v>0.05034321941635882</v>
      </c>
      <c r="K25" s="146">
        <v>8769.39213</v>
      </c>
      <c r="L25" s="146">
        <v>9904.040389999998</v>
      </c>
      <c r="M25" s="150">
        <v>0.12938733303057326</v>
      </c>
      <c r="N25" s="148">
        <v>0.06809427182949815</v>
      </c>
      <c r="O25" s="149">
        <v>0.27510887894338726</v>
      </c>
      <c r="P25" s="119"/>
      <c r="Q25" s="119"/>
      <c r="R25" s="119"/>
      <c r="S25" s="119"/>
      <c r="T25" s="119"/>
      <c r="U25" s="119"/>
      <c r="V25" s="119"/>
      <c r="W25" s="119"/>
      <c r="X25" s="119"/>
      <c r="Y25" s="119"/>
      <c r="Z25" s="119"/>
      <c r="AA25" s="119"/>
    </row>
    <row r="26" spans="2:27" s="144" customFormat="1" ht="15">
      <c r="B26" s="413" t="s">
        <v>363</v>
      </c>
      <c r="C26" s="414"/>
      <c r="D26" s="414"/>
      <c r="E26" s="415"/>
      <c r="F26" s="145">
        <v>8061029</v>
      </c>
      <c r="G26" s="127" t="s">
        <v>357</v>
      </c>
      <c r="H26" s="146">
        <v>4867.38747</v>
      </c>
      <c r="I26" s="146">
        <v>4303.9241</v>
      </c>
      <c r="J26" s="147">
        <v>-0.11576299883107509</v>
      </c>
      <c r="K26" s="146">
        <v>10433.7046</v>
      </c>
      <c r="L26" s="146">
        <v>7356.22675</v>
      </c>
      <c r="M26" s="150">
        <v>-0.29495543222490694</v>
      </c>
      <c r="N26" s="148">
        <v>0.05057702556016391</v>
      </c>
      <c r="O26" s="149">
        <v>0.2991664670651513</v>
      </c>
      <c r="P26" s="119"/>
      <c r="Q26" s="119"/>
      <c r="R26" s="119"/>
      <c r="S26" s="119"/>
      <c r="T26" s="119"/>
      <c r="U26" s="119"/>
      <c r="V26" s="119"/>
      <c r="W26" s="119"/>
      <c r="X26" s="119"/>
      <c r="Y26" s="119"/>
      <c r="Z26" s="119"/>
      <c r="AA26" s="119"/>
    </row>
    <row r="27" spans="2:27" s="144" customFormat="1" ht="15">
      <c r="B27" s="413" t="s">
        <v>364</v>
      </c>
      <c r="C27" s="414"/>
      <c r="D27" s="414"/>
      <c r="E27" s="415"/>
      <c r="F27" s="145">
        <v>8061069</v>
      </c>
      <c r="G27" s="127" t="s">
        <v>357</v>
      </c>
      <c r="H27" s="146">
        <v>2480.1683000000003</v>
      </c>
      <c r="I27" s="146">
        <v>1782.58155</v>
      </c>
      <c r="J27" s="147">
        <v>-0.28126589231867855</v>
      </c>
      <c r="K27" s="146">
        <v>5373.26545</v>
      </c>
      <c r="L27" s="146">
        <v>2886.92335</v>
      </c>
      <c r="M27" s="150">
        <v>-0.46272459887497275</v>
      </c>
      <c r="N27" s="148">
        <v>0.019848762283351862</v>
      </c>
      <c r="O27" s="149">
        <v>0.1228502955181681</v>
      </c>
      <c r="P27" s="119"/>
      <c r="Q27" s="119"/>
      <c r="R27" s="119"/>
      <c r="S27" s="119"/>
      <c r="T27" s="119"/>
      <c r="U27" s="119"/>
      <c r="V27" s="119"/>
      <c r="W27" s="119"/>
      <c r="X27" s="119"/>
      <c r="Y27" s="119"/>
      <c r="Z27" s="119"/>
      <c r="AA27" s="119"/>
    </row>
    <row r="28" spans="2:27" s="144" customFormat="1" ht="15">
      <c r="B28" s="413" t="s">
        <v>365</v>
      </c>
      <c r="C28" s="414"/>
      <c r="D28" s="414"/>
      <c r="E28" s="415"/>
      <c r="F28" s="145">
        <v>8109099</v>
      </c>
      <c r="G28" s="127" t="s">
        <v>357</v>
      </c>
      <c r="H28" s="146">
        <v>1424.6132</v>
      </c>
      <c r="I28" s="146">
        <v>1711.893</v>
      </c>
      <c r="J28" s="147">
        <v>0.20165459648977002</v>
      </c>
      <c r="K28" s="146">
        <v>2664.1069</v>
      </c>
      <c r="L28" s="146">
        <v>2373.3597999999997</v>
      </c>
      <c r="M28" s="147">
        <v>-0.10913492247627168</v>
      </c>
      <c r="N28" s="148">
        <v>0.016317805764764593</v>
      </c>
      <c r="O28" s="149">
        <v>0.40140281073286754</v>
      </c>
      <c r="P28" s="119"/>
      <c r="Q28" s="119"/>
      <c r="R28" s="119"/>
      <c r="S28" s="119"/>
      <c r="T28" s="119"/>
      <c r="U28" s="119"/>
      <c r="V28" s="119"/>
      <c r="W28" s="119"/>
      <c r="X28" s="119"/>
      <c r="Y28" s="119"/>
      <c r="Z28" s="119"/>
      <c r="AA28" s="119"/>
    </row>
    <row r="29" spans="2:27" s="144" customFormat="1" ht="15">
      <c r="B29" s="413" t="s">
        <v>366</v>
      </c>
      <c r="C29" s="414"/>
      <c r="D29" s="414"/>
      <c r="E29" s="415"/>
      <c r="F29" s="145">
        <v>8061059</v>
      </c>
      <c r="G29" s="127" t="s">
        <v>357</v>
      </c>
      <c r="H29" s="146">
        <v>1670.7682</v>
      </c>
      <c r="I29" s="146">
        <v>1031.9233499999998</v>
      </c>
      <c r="J29" s="147">
        <v>-0.38236593801581825</v>
      </c>
      <c r="K29" s="146">
        <v>2740.4715899999997</v>
      </c>
      <c r="L29" s="146">
        <v>1351.31803</v>
      </c>
      <c r="M29" s="147">
        <v>-0.5069031056804351</v>
      </c>
      <c r="N29" s="148">
        <v>0.009290856422175994</v>
      </c>
      <c r="O29" s="149">
        <v>0.008059213521521058</v>
      </c>
      <c r="P29" s="119"/>
      <c r="Q29" s="119"/>
      <c r="R29" s="119"/>
      <c r="S29" s="119"/>
      <c r="T29" s="119"/>
      <c r="U29" s="119"/>
      <c r="V29" s="119"/>
      <c r="W29" s="119"/>
      <c r="X29" s="119"/>
      <c r="Y29" s="119"/>
      <c r="Z29" s="119"/>
      <c r="AA29" s="119"/>
    </row>
    <row r="30" spans="2:27" s="144" customFormat="1" ht="15">
      <c r="B30" s="413" t="s">
        <v>367</v>
      </c>
      <c r="C30" s="414"/>
      <c r="D30" s="414"/>
      <c r="E30" s="415"/>
      <c r="F30" s="145">
        <v>20057000</v>
      </c>
      <c r="G30" s="127" t="s">
        <v>357</v>
      </c>
      <c r="H30" s="146">
        <v>1107.624</v>
      </c>
      <c r="I30" s="146">
        <v>251.77407</v>
      </c>
      <c r="J30" s="147">
        <v>-0.7726899471300731</v>
      </c>
      <c r="K30" s="146">
        <v>2189.52656</v>
      </c>
      <c r="L30" s="146">
        <v>495.30877999999996</v>
      </c>
      <c r="M30" s="147">
        <v>-0.7737827030515675</v>
      </c>
      <c r="N30" s="148">
        <v>0.003405447612967287</v>
      </c>
      <c r="O30" s="149">
        <v>0.9999999999999999</v>
      </c>
      <c r="P30" s="119"/>
      <c r="Q30" s="119"/>
      <c r="R30" s="119"/>
      <c r="S30" s="119"/>
      <c r="T30" s="119"/>
      <c r="U30" s="119"/>
      <c r="V30" s="119"/>
      <c r="W30" s="119"/>
      <c r="X30" s="119"/>
      <c r="Y30" s="119"/>
      <c r="Z30" s="119"/>
      <c r="AA30" s="119"/>
    </row>
    <row r="31" spans="2:27" s="144" customFormat="1" ht="15">
      <c r="B31" s="413" t="s">
        <v>368</v>
      </c>
      <c r="C31" s="414"/>
      <c r="D31" s="414"/>
      <c r="E31" s="415"/>
      <c r="F31" s="145">
        <v>8052200</v>
      </c>
      <c r="G31" s="127" t="s">
        <v>357</v>
      </c>
      <c r="H31" s="146">
        <v>185.36370000000002</v>
      </c>
      <c r="I31" s="146">
        <v>576.35</v>
      </c>
      <c r="J31" s="147">
        <v>2.1092927040191793</v>
      </c>
      <c r="K31" s="146">
        <v>262.99152000000004</v>
      </c>
      <c r="L31" s="146">
        <v>487.43</v>
      </c>
      <c r="M31" s="147">
        <v>0.85340576760802</v>
      </c>
      <c r="N31" s="148">
        <v>0.0033512778230756273</v>
      </c>
      <c r="O31" s="149">
        <v>0.012388655377630372</v>
      </c>
      <c r="P31" s="119"/>
      <c r="Q31" s="119"/>
      <c r="R31" s="119"/>
      <c r="S31" s="119"/>
      <c r="T31" s="119"/>
      <c r="U31" s="119"/>
      <c r="V31" s="119"/>
      <c r="W31" s="119"/>
      <c r="X31" s="119"/>
      <c r="Y31" s="119"/>
      <c r="Z31" s="119"/>
      <c r="AA31" s="119"/>
    </row>
    <row r="32" spans="2:27" s="144" customFormat="1" ht="15">
      <c r="B32" s="413" t="s">
        <v>369</v>
      </c>
      <c r="C32" s="414"/>
      <c r="D32" s="414"/>
      <c r="E32" s="415"/>
      <c r="F32" s="145">
        <v>8081029</v>
      </c>
      <c r="G32" s="127" t="s">
        <v>357</v>
      </c>
      <c r="H32" s="146">
        <v>72.5465</v>
      </c>
      <c r="I32" s="146">
        <v>323.1658</v>
      </c>
      <c r="J32" s="147">
        <v>3.4546022206446905</v>
      </c>
      <c r="K32" s="146">
        <v>72.544</v>
      </c>
      <c r="L32" s="146">
        <v>310.86854</v>
      </c>
      <c r="M32" s="150">
        <v>3.285241232906926</v>
      </c>
      <c r="N32" s="148">
        <v>0.0021373465810350174</v>
      </c>
      <c r="O32" s="149">
        <v>0.00197568238884775</v>
      </c>
      <c r="P32" s="119"/>
      <c r="Q32" s="119"/>
      <c r="R32" s="119"/>
      <c r="S32" s="119"/>
      <c r="T32" s="119"/>
      <c r="U32" s="119"/>
      <c r="V32" s="119"/>
      <c r="W32" s="119"/>
      <c r="X32" s="119"/>
      <c r="Y32" s="119"/>
      <c r="Z32" s="119"/>
      <c r="AA32" s="119"/>
    </row>
    <row r="33" spans="2:27" s="144" customFormat="1" ht="15">
      <c r="B33" s="413" t="s">
        <v>370</v>
      </c>
      <c r="C33" s="414"/>
      <c r="D33" s="414"/>
      <c r="E33" s="415"/>
      <c r="F33" s="145">
        <v>8094019</v>
      </c>
      <c r="G33" s="127" t="s">
        <v>357</v>
      </c>
      <c r="H33" s="146">
        <v>342.725</v>
      </c>
      <c r="I33" s="146">
        <v>111.66801</v>
      </c>
      <c r="J33" s="147">
        <v>-0.6741760595229412</v>
      </c>
      <c r="K33" s="146">
        <v>500.64914999999996</v>
      </c>
      <c r="L33" s="146">
        <v>177.63636</v>
      </c>
      <c r="M33" s="147">
        <v>-0.645187932507226</v>
      </c>
      <c r="N33" s="148">
        <v>0.0012213216130313653</v>
      </c>
      <c r="O33" s="149">
        <v>0.0010553821169001125</v>
      </c>
      <c r="P33" s="119"/>
      <c r="Q33" s="119"/>
      <c r="R33" s="119"/>
      <c r="S33" s="119"/>
      <c r="T33" s="119"/>
      <c r="U33" s="119"/>
      <c r="V33" s="119"/>
      <c r="W33" s="119"/>
      <c r="X33" s="119"/>
      <c r="Y33" s="119"/>
      <c r="Z33" s="119"/>
      <c r="AA33" s="119"/>
    </row>
    <row r="34" spans="2:27" s="144" customFormat="1" ht="15">
      <c r="B34" s="413" t="s">
        <v>371</v>
      </c>
      <c r="C34" s="414"/>
      <c r="D34" s="414"/>
      <c r="E34" s="415"/>
      <c r="F34" s="145">
        <v>8081069</v>
      </c>
      <c r="G34" s="127" t="s">
        <v>357</v>
      </c>
      <c r="H34" s="146">
        <v>35.6036</v>
      </c>
      <c r="I34" s="146">
        <v>139.6255</v>
      </c>
      <c r="J34" s="147">
        <v>2.9216680335696386</v>
      </c>
      <c r="K34" s="146">
        <v>28.985</v>
      </c>
      <c r="L34" s="146">
        <v>120.05</v>
      </c>
      <c r="M34" s="147">
        <v>3.1417974814559253</v>
      </c>
      <c r="N34" s="148">
        <v>0.0008253921643317585</v>
      </c>
      <c r="O34" s="149">
        <v>0.0036845977036389504</v>
      </c>
      <c r="P34" s="119"/>
      <c r="Q34" s="119"/>
      <c r="R34" s="119"/>
      <c r="S34" s="119"/>
      <c r="T34" s="119"/>
      <c r="U34" s="119"/>
      <c r="V34" s="119"/>
      <c r="W34" s="119"/>
      <c r="X34" s="119"/>
      <c r="Y34" s="119"/>
      <c r="Z34" s="119"/>
      <c r="AA34" s="119"/>
    </row>
    <row r="35" spans="2:27" s="144" customFormat="1" ht="15">
      <c r="B35" s="413" t="s">
        <v>372</v>
      </c>
      <c r="C35" s="414"/>
      <c r="D35" s="414"/>
      <c r="E35" s="415"/>
      <c r="F35" s="145">
        <v>8093020</v>
      </c>
      <c r="G35" s="127" t="s">
        <v>357</v>
      </c>
      <c r="H35" s="146">
        <v>127.448</v>
      </c>
      <c r="I35" s="146">
        <v>77.373</v>
      </c>
      <c r="J35" s="147">
        <v>-0.39290534178645403</v>
      </c>
      <c r="K35" s="146">
        <v>207.08322</v>
      </c>
      <c r="L35" s="146">
        <v>119.15495</v>
      </c>
      <c r="M35" s="147">
        <v>-0.4246035482739741</v>
      </c>
      <c r="N35" s="148">
        <v>0.0008192383346217615</v>
      </c>
      <c r="O35" s="149">
        <v>0.0036446572062849235</v>
      </c>
      <c r="P35" s="119"/>
      <c r="Q35" s="119"/>
      <c r="R35" s="119"/>
      <c r="S35" s="119"/>
      <c r="T35" s="119"/>
      <c r="U35" s="119"/>
      <c r="V35" s="119"/>
      <c r="W35" s="119"/>
      <c r="X35" s="119"/>
      <c r="Y35" s="119"/>
      <c r="Z35" s="119"/>
      <c r="AA35" s="119"/>
    </row>
    <row r="36" spans="1:27" s="144" customFormat="1" ht="15">
      <c r="A36" s="144">
        <v>2</v>
      </c>
      <c r="B36" s="413" t="s">
        <v>373</v>
      </c>
      <c r="C36" s="414"/>
      <c r="D36" s="414"/>
      <c r="E36" s="415"/>
      <c r="F36" s="145">
        <v>12099152</v>
      </c>
      <c r="G36" s="127" t="s">
        <v>357</v>
      </c>
      <c r="H36" s="146">
        <v>0</v>
      </c>
      <c r="I36" s="146">
        <v>1.398</v>
      </c>
      <c r="J36" s="147" t="s">
        <v>358</v>
      </c>
      <c r="K36" s="146">
        <v>0</v>
      </c>
      <c r="L36" s="146">
        <v>109.28833</v>
      </c>
      <c r="M36" s="147" t="s">
        <v>358</v>
      </c>
      <c r="N36" s="148">
        <v>0.0007514013430645853</v>
      </c>
      <c r="O36" s="149">
        <v>0.012137339143953995</v>
      </c>
      <c r="P36" s="119"/>
      <c r="Q36" s="119"/>
      <c r="R36" s="119"/>
      <c r="S36" s="119"/>
      <c r="T36" s="119"/>
      <c r="U36" s="119"/>
      <c r="V36" s="119"/>
      <c r="W36" s="119"/>
      <c r="X36" s="119"/>
      <c r="Y36" s="119"/>
      <c r="Z36" s="119"/>
      <c r="AA36" s="119"/>
    </row>
    <row r="37" spans="1:27" s="144" customFormat="1" ht="15">
      <c r="A37" s="144">
        <v>3</v>
      </c>
      <c r="B37" s="413" t="s">
        <v>374</v>
      </c>
      <c r="C37" s="414"/>
      <c r="D37" s="414"/>
      <c r="E37" s="415"/>
      <c r="F37" s="145">
        <v>8081059</v>
      </c>
      <c r="G37" s="127" t="s">
        <v>357</v>
      </c>
      <c r="H37" s="146">
        <v>0</v>
      </c>
      <c r="I37" s="146">
        <v>128.4192</v>
      </c>
      <c r="J37" s="147" t="s">
        <v>358</v>
      </c>
      <c r="K37" s="146">
        <v>0</v>
      </c>
      <c r="L37" s="146">
        <v>105.17194</v>
      </c>
      <c r="M37" s="147" t="s">
        <v>358</v>
      </c>
      <c r="N37" s="148">
        <v>0.0007230995017373582</v>
      </c>
      <c r="O37" s="149">
        <v>0.04387969834705343</v>
      </c>
      <c r="P37" s="119"/>
      <c r="Q37" s="119"/>
      <c r="R37" s="119"/>
      <c r="S37" s="119"/>
      <c r="T37" s="119"/>
      <c r="U37" s="119"/>
      <c r="V37" s="119"/>
      <c r="W37" s="119"/>
      <c r="X37" s="119"/>
      <c r="Y37" s="119"/>
      <c r="Z37" s="119"/>
      <c r="AA37" s="119"/>
    </row>
    <row r="38" spans="2:27" s="144" customFormat="1" ht="15">
      <c r="B38" s="413" t="s">
        <v>375</v>
      </c>
      <c r="C38" s="414"/>
      <c r="D38" s="414"/>
      <c r="E38" s="415"/>
      <c r="F38" s="145">
        <v>8092919</v>
      </c>
      <c r="G38" s="127" t="s">
        <v>357</v>
      </c>
      <c r="H38" s="146">
        <v>20.08</v>
      </c>
      <c r="I38" s="146">
        <v>19.636</v>
      </c>
      <c r="J38" s="147">
        <v>-0.022111553784860512</v>
      </c>
      <c r="K38" s="146">
        <v>58.269619999999996</v>
      </c>
      <c r="L38" s="146">
        <v>89.57666</v>
      </c>
      <c r="M38" s="147">
        <v>0.5372789457010362</v>
      </c>
      <c r="N38" s="148">
        <v>0.0006158756623990843</v>
      </c>
      <c r="O38" s="149">
        <v>9.773063019568257E-05</v>
      </c>
      <c r="P38" s="119"/>
      <c r="Q38" s="119"/>
      <c r="R38" s="119"/>
      <c r="S38" s="119"/>
      <c r="T38" s="119"/>
      <c r="U38" s="119"/>
      <c r="V38" s="119"/>
      <c r="W38" s="119"/>
      <c r="X38" s="119"/>
      <c r="Y38" s="119"/>
      <c r="Z38" s="119"/>
      <c r="AA38" s="119"/>
    </row>
    <row r="39" spans="2:27" s="144" customFormat="1" ht="15">
      <c r="B39" s="413" t="s">
        <v>376</v>
      </c>
      <c r="C39" s="414"/>
      <c r="D39" s="414"/>
      <c r="E39" s="415"/>
      <c r="F39" s="145">
        <v>8093010</v>
      </c>
      <c r="G39" s="127" t="s">
        <v>357</v>
      </c>
      <c r="H39" s="146">
        <v>119.628</v>
      </c>
      <c r="I39" s="146">
        <v>56.336</v>
      </c>
      <c r="J39" s="150">
        <v>-0.5290734610626275</v>
      </c>
      <c r="K39" s="146">
        <v>198.9018</v>
      </c>
      <c r="L39" s="146">
        <v>85.77407000000001</v>
      </c>
      <c r="M39" s="150">
        <v>-0.5687617206078577</v>
      </c>
      <c r="N39" s="148">
        <v>0.0005897313226226053</v>
      </c>
      <c r="O39" s="149">
        <v>0.0009509524338347843</v>
      </c>
      <c r="P39" s="119"/>
      <c r="Q39" s="119"/>
      <c r="R39" s="119"/>
      <c r="S39" s="119"/>
      <c r="T39" s="119"/>
      <c r="U39" s="119"/>
      <c r="V39" s="119"/>
      <c r="W39" s="119"/>
      <c r="X39" s="119"/>
      <c r="Y39" s="119"/>
      <c r="Z39" s="119"/>
      <c r="AA39" s="119"/>
    </row>
    <row r="40" spans="2:27" s="144" customFormat="1" ht="15">
      <c r="B40" s="413" t="s">
        <v>377</v>
      </c>
      <c r="C40" s="414"/>
      <c r="D40" s="414"/>
      <c r="E40" s="415"/>
      <c r="F40" s="145">
        <v>8083010</v>
      </c>
      <c r="G40" s="127" t="s">
        <v>357</v>
      </c>
      <c r="H40" s="146">
        <v>9.016</v>
      </c>
      <c r="I40" s="146">
        <v>103.7278</v>
      </c>
      <c r="J40" s="147">
        <v>10.504858030168588</v>
      </c>
      <c r="K40" s="146">
        <v>10.432</v>
      </c>
      <c r="L40" s="146">
        <v>83.79002</v>
      </c>
      <c r="M40" s="147">
        <v>7.032018788343557</v>
      </c>
      <c r="N40" s="148">
        <v>0.000576090178735538</v>
      </c>
      <c r="O40" s="149">
        <v>0.005184771724530217</v>
      </c>
      <c r="P40" s="119"/>
      <c r="Q40" s="119"/>
      <c r="R40" s="119"/>
      <c r="S40" s="119"/>
      <c r="T40" s="119"/>
      <c r="U40" s="119"/>
      <c r="V40" s="119"/>
      <c r="W40" s="119"/>
      <c r="X40" s="119"/>
      <c r="Y40" s="119"/>
      <c r="Z40" s="119"/>
      <c r="AA40" s="119"/>
    </row>
    <row r="41" spans="2:27" s="144" customFormat="1" ht="15">
      <c r="B41" s="413" t="s">
        <v>378</v>
      </c>
      <c r="C41" s="414"/>
      <c r="D41" s="414"/>
      <c r="E41" s="415"/>
      <c r="F41" s="145">
        <v>12099131</v>
      </c>
      <c r="G41" s="127" t="s">
        <v>357</v>
      </c>
      <c r="H41" s="146">
        <v>0</v>
      </c>
      <c r="I41" s="146">
        <v>0.0182</v>
      </c>
      <c r="J41" s="147" t="s">
        <v>358</v>
      </c>
      <c r="K41" s="146">
        <v>0</v>
      </c>
      <c r="L41" s="146">
        <v>75</v>
      </c>
      <c r="M41" s="147" t="s">
        <v>358</v>
      </c>
      <c r="N41" s="148">
        <v>0.0005156552463547012</v>
      </c>
      <c r="O41" s="149">
        <v>0.006611370422085914</v>
      </c>
      <c r="P41" s="119"/>
      <c r="Q41" s="119"/>
      <c r="R41" s="119"/>
      <c r="S41" s="119"/>
      <c r="T41" s="119"/>
      <c r="U41" s="119"/>
      <c r="V41" s="119"/>
      <c r="W41" s="119"/>
      <c r="X41" s="119"/>
      <c r="Y41" s="119"/>
      <c r="Z41" s="119"/>
      <c r="AA41" s="119"/>
    </row>
    <row r="42" spans="2:27" s="144" customFormat="1" ht="15">
      <c r="B42" s="413" t="s">
        <v>6</v>
      </c>
      <c r="C42" s="414"/>
      <c r="D42" s="414"/>
      <c r="E42" s="415"/>
      <c r="F42" s="151"/>
      <c r="G42" s="152"/>
      <c r="H42" s="128"/>
      <c r="I42" s="128"/>
      <c r="J42" s="147"/>
      <c r="K42" s="146">
        <v>583.1906899999594</v>
      </c>
      <c r="L42" s="146">
        <v>480.08545000004233</v>
      </c>
      <c r="M42" s="147">
        <v>-0.17679507195137883</v>
      </c>
      <c r="N42" s="148">
        <v>0.0033007810798810593</v>
      </c>
      <c r="O42" s="147"/>
      <c r="P42" s="119"/>
      <c r="Q42" s="119"/>
      <c r="R42" s="119"/>
      <c r="S42" s="119"/>
      <c r="T42" s="119"/>
      <c r="U42" s="119"/>
      <c r="V42" s="119"/>
      <c r="W42" s="119"/>
      <c r="X42" s="119"/>
      <c r="Y42" s="119"/>
      <c r="Z42" s="119"/>
      <c r="AA42" s="119"/>
    </row>
    <row r="43" spans="2:28" s="118" customFormat="1" ht="15">
      <c r="B43" s="416" t="s">
        <v>17</v>
      </c>
      <c r="C43" s="417"/>
      <c r="D43" s="417"/>
      <c r="E43" s="418"/>
      <c r="F43" s="153"/>
      <c r="G43" s="153"/>
      <c r="H43" s="153"/>
      <c r="I43" s="154"/>
      <c r="J43" s="154"/>
      <c r="K43" s="167">
        <v>171844.14277999997</v>
      </c>
      <c r="L43" s="167">
        <v>145446.01365</v>
      </c>
      <c r="M43" s="155">
        <v>-0.1536166941912919</v>
      </c>
      <c r="N43" s="156">
        <v>1</v>
      </c>
      <c r="O43" s="157"/>
      <c r="P43" s="119"/>
      <c r="Q43" s="119"/>
      <c r="R43" s="119"/>
      <c r="S43" s="119"/>
      <c r="T43" s="119"/>
      <c r="U43" s="119"/>
      <c r="V43" s="119"/>
      <c r="W43" s="119"/>
      <c r="X43" s="119"/>
      <c r="Y43" s="119"/>
      <c r="Z43" s="119"/>
      <c r="AA43" s="119"/>
      <c r="AB43" s="119"/>
    </row>
    <row r="44" spans="2:13" ht="15">
      <c r="B44" s="158" t="s">
        <v>170</v>
      </c>
      <c r="I44" s="119"/>
      <c r="J44" s="119"/>
      <c r="L44" s="119"/>
      <c r="M44" s="119"/>
    </row>
    <row r="45" spans="2:15" ht="15">
      <c r="B45" s="419" t="s">
        <v>162</v>
      </c>
      <c r="C45" s="419"/>
      <c r="D45" s="419"/>
      <c r="E45" s="419"/>
      <c r="F45" s="419"/>
      <c r="G45" s="419"/>
      <c r="H45" s="419"/>
      <c r="I45" s="419"/>
      <c r="J45" s="419"/>
      <c r="K45" s="419"/>
      <c r="L45" s="419"/>
      <c r="M45" s="419"/>
      <c r="N45" s="419"/>
      <c r="O45" s="419"/>
    </row>
    <row r="46" spans="9:23" ht="12.75" customHeight="1" hidden="1">
      <c r="I46" s="120">
        <v>9.975</v>
      </c>
      <c r="J46" s="120">
        <v>6.633</v>
      </c>
      <c r="T46" s="120"/>
      <c r="U46" s="120"/>
      <c r="V46" s="120"/>
      <c r="W46" s="120"/>
    </row>
    <row r="47" spans="9:23" ht="12.75" customHeight="1" hidden="1">
      <c r="I47" s="120">
        <v>14.6</v>
      </c>
      <c r="J47" s="120">
        <v>11.586</v>
      </c>
      <c r="L47" s="120">
        <v>13885795.104380004</v>
      </c>
      <c r="M47" s="120">
        <v>13967325.44455</v>
      </c>
      <c r="T47" s="120"/>
      <c r="U47" s="120"/>
      <c r="V47" s="120"/>
      <c r="W47" s="120"/>
    </row>
    <row r="48" spans="9:22" ht="12.75" customHeight="1" hidden="1">
      <c r="I48" s="120">
        <v>0</v>
      </c>
      <c r="J48" s="120">
        <v>0</v>
      </c>
      <c r="T48" s="120"/>
      <c r="V48" s="120"/>
    </row>
    <row r="50" spans="21:23" ht="15">
      <c r="U50" s="120"/>
      <c r="W50" s="120"/>
    </row>
    <row r="51" spans="12:22" ht="12.75" customHeight="1" hidden="1">
      <c r="L51" s="120">
        <v>13885795.104380004</v>
      </c>
      <c r="M51" s="120">
        <v>13967325.44455</v>
      </c>
      <c r="T51" s="120"/>
      <c r="V51" s="120"/>
    </row>
    <row r="53" spans="21:23" ht="15">
      <c r="U53" s="120"/>
      <c r="W53" s="120"/>
    </row>
    <row r="54" spans="21:23" ht="15">
      <c r="U54" s="120"/>
      <c r="W54" s="120"/>
    </row>
    <row r="58" spans="21:23" ht="15">
      <c r="U58" s="120"/>
      <c r="W58" s="120"/>
    </row>
    <row r="61" spans="21:23" ht="15">
      <c r="U61" s="120"/>
      <c r="W61" s="120"/>
    </row>
    <row r="62" spans="21:23" ht="15">
      <c r="U62" s="120"/>
      <c r="W62" s="120"/>
    </row>
    <row r="63" spans="21:23" ht="15">
      <c r="U63" s="120"/>
      <c r="W63" s="120"/>
    </row>
    <row r="64" spans="21:23" ht="15">
      <c r="U64" s="120"/>
      <c r="W64" s="120"/>
    </row>
    <row r="65" ht="15">
      <c r="W65" s="120"/>
    </row>
    <row r="67" spans="21:23" ht="15">
      <c r="U67" s="120"/>
      <c r="W67" s="120"/>
    </row>
    <row r="68" spans="21:23" ht="15">
      <c r="U68" s="120"/>
      <c r="W68" s="120"/>
    </row>
    <row r="69" spans="21:23" ht="15">
      <c r="U69" s="120"/>
      <c r="W69" s="120"/>
    </row>
    <row r="70" spans="21:23" ht="15">
      <c r="U70" s="120"/>
      <c r="W70" s="120"/>
    </row>
    <row r="73" spans="21:23" ht="15">
      <c r="U73" s="120"/>
      <c r="W73" s="120"/>
    </row>
    <row r="74" spans="21:23" ht="15">
      <c r="U74" s="120"/>
      <c r="W74" s="120"/>
    </row>
    <row r="75" ht="15">
      <c r="W75" s="120"/>
    </row>
    <row r="77" spans="21:23" ht="15">
      <c r="U77" s="120"/>
      <c r="W77" s="120"/>
    </row>
    <row r="78" ht="15">
      <c r="W78" s="120"/>
    </row>
    <row r="79" spans="21:23" ht="15">
      <c r="U79" s="120"/>
      <c r="W79" s="120"/>
    </row>
    <row r="80" spans="21:23" ht="15">
      <c r="U80" s="120"/>
      <c r="W80" s="120"/>
    </row>
    <row r="81" spans="21:23" ht="15">
      <c r="U81" s="120"/>
      <c r="W81" s="120"/>
    </row>
    <row r="82" spans="21:23" ht="15">
      <c r="U82" s="120"/>
      <c r="W82" s="120"/>
    </row>
    <row r="83" spans="21:23" ht="15">
      <c r="U83" s="120"/>
      <c r="W83" s="120"/>
    </row>
    <row r="84" spans="21:23" ht="15">
      <c r="U84" s="120"/>
      <c r="W84" s="120"/>
    </row>
    <row r="85" ht="15">
      <c r="W85" s="120"/>
    </row>
    <row r="87" ht="15">
      <c r="W87" s="120"/>
    </row>
    <row r="89" spans="21:23" ht="15">
      <c r="U89" s="120"/>
      <c r="W89" s="120"/>
    </row>
  </sheetData>
  <sheetProtection/>
  <mergeCells count="36">
    <mergeCell ref="B40:E40"/>
    <mergeCell ref="B41:E41"/>
    <mergeCell ref="B42:E42"/>
    <mergeCell ref="B43:E43"/>
    <mergeCell ref="B45:O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9:E21"/>
    <mergeCell ref="F19:F21"/>
    <mergeCell ref="G19:G21"/>
    <mergeCell ref="H19:J19"/>
    <mergeCell ref="K19:O19"/>
    <mergeCell ref="H20:I20"/>
    <mergeCell ref="K20:L20"/>
    <mergeCell ref="B3:O4"/>
    <mergeCell ref="B7:B8"/>
    <mergeCell ref="C7:C8"/>
    <mergeCell ref="D7:D8"/>
    <mergeCell ref="E7:F7"/>
    <mergeCell ref="B9:B14"/>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Atacama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2020-07-27T16:38:48Z</cp:lastPrinted>
  <dcterms:created xsi:type="dcterms:W3CDTF">2013-06-10T19:00:49Z</dcterms:created>
  <dcterms:modified xsi:type="dcterms:W3CDTF">2020-07-27T16:40:20Z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