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jcerpa_odepa_gob_cl/Documents/Archivos de chat de Microsoft Teams/"/>
    </mc:Choice>
  </mc:AlternateContent>
  <xr:revisionPtr revIDLastSave="1" documentId="8_{A03BBBAB-B3BD-40CF-A8BC-87CD1B5EB264}" xr6:coauthVersionLast="46" xr6:coauthVersionMax="46" xr10:uidLastSave="{7AC7CDFB-42E5-46CE-8B0A-FCC45B2A3110}"/>
  <bookViews>
    <workbookView xWindow="-110" yWindow="-110" windowWidth="19420" windowHeight="10420" tabRatio="694" activeTab="2" xr2:uid="{00000000-000D-0000-FFFF-FFFF00000000}"/>
  </bookViews>
  <sheets>
    <sheet name="PIB anual" sheetId="2" r:id="rId1"/>
    <sheet name="Serie PIB actividad económica" sheetId="14" r:id="rId2"/>
    <sheet name="Participacion_clase_actividad" sheetId="15" r:id="rId3"/>
    <sheet name="Datos_Gráficos" sheetId="10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D7" i="2"/>
  <c r="D13" i="2"/>
  <c r="E8" i="2"/>
  <c r="E9" i="2"/>
  <c r="E10" i="2"/>
  <c r="E11" i="2"/>
  <c r="E12" i="2"/>
  <c r="E7" i="2"/>
  <c r="D8" i="2"/>
  <c r="D9" i="2"/>
  <c r="D10" i="2"/>
  <c r="D11" i="2"/>
  <c r="D12" i="2"/>
  <c r="AF3" i="10" l="1"/>
  <c r="AG3" i="10" s="1"/>
  <c r="AF4" i="10"/>
  <c r="AG4" i="10"/>
  <c r="AF5" i="10"/>
  <c r="AG5" i="10" s="1"/>
  <c r="AF6" i="10"/>
  <c r="AG6" i="10"/>
  <c r="AF7" i="10"/>
  <c r="AF8" i="10"/>
  <c r="AF2" i="10"/>
  <c r="AE3" i="10"/>
  <c r="AE4" i="10"/>
  <c r="AE5" i="10"/>
  <c r="AE6" i="10"/>
  <c r="AE7" i="10"/>
  <c r="AE8" i="10"/>
  <c r="AE2" i="10"/>
  <c r="AD3" i="10"/>
  <c r="AD4" i="10"/>
  <c r="AD5" i="10"/>
  <c r="AD6" i="10"/>
  <c r="AD7" i="10"/>
  <c r="AD8" i="10"/>
  <c r="AD2" i="10"/>
  <c r="AC3" i="10"/>
  <c r="AC4" i="10"/>
  <c r="AC5" i="10"/>
  <c r="AC6" i="10"/>
  <c r="AC7" i="10"/>
  <c r="AC8" i="10"/>
  <c r="AC2" i="10"/>
  <c r="AB3" i="10"/>
  <c r="AB4" i="10"/>
  <c r="AB5" i="10"/>
  <c r="AB6" i="10"/>
  <c r="AB7" i="10"/>
  <c r="AB8" i="10"/>
  <c r="AB2" i="10"/>
  <c r="AA3" i="10"/>
  <c r="AA4" i="10"/>
  <c r="AA5" i="10"/>
  <c r="AA6" i="10"/>
  <c r="AA7" i="10"/>
  <c r="AA8" i="10"/>
  <c r="V9" i="10"/>
  <c r="V10" i="10"/>
  <c r="AA2" i="10"/>
  <c r="U10" i="10"/>
  <c r="T10" i="10"/>
  <c r="S10" i="10"/>
  <c r="AF10" i="10" s="1"/>
  <c r="AG10" i="10" s="1"/>
  <c r="R10" i="10"/>
  <c r="Z10" i="10" s="1"/>
  <c r="Q10" i="10"/>
  <c r="P10" i="10"/>
  <c r="O10" i="10"/>
  <c r="AE10" i="10" s="1"/>
  <c r="N10" i="10"/>
  <c r="M10" i="10"/>
  <c r="L10" i="10"/>
  <c r="K10" i="10"/>
  <c r="AD10" i="10" s="1"/>
  <c r="J10" i="10"/>
  <c r="I10" i="10"/>
  <c r="H10" i="10"/>
  <c r="X10" i="10" s="1"/>
  <c r="G10" i="10"/>
  <c r="F10" i="10"/>
  <c r="W10" i="10" s="1"/>
  <c r="E10" i="10"/>
  <c r="D10" i="10"/>
  <c r="C10" i="10"/>
  <c r="U9" i="10"/>
  <c r="AF9" i="10" s="1"/>
  <c r="AG9" i="10" s="1"/>
  <c r="T9" i="10"/>
  <c r="S9" i="10"/>
  <c r="AA9" i="10" s="1"/>
  <c r="R9" i="10"/>
  <c r="Q9" i="10"/>
  <c r="P9" i="10"/>
  <c r="Z9" i="10" s="1"/>
  <c r="O9" i="10"/>
  <c r="N9" i="10"/>
  <c r="M9" i="10"/>
  <c r="AD9" i="10" s="1"/>
  <c r="L9" i="10"/>
  <c r="K9" i="10"/>
  <c r="J9" i="10"/>
  <c r="I9" i="10"/>
  <c r="H9" i="10"/>
  <c r="G9" i="10"/>
  <c r="AC9" i="10" s="1"/>
  <c r="F9" i="10"/>
  <c r="E9" i="10"/>
  <c r="D9" i="10"/>
  <c r="C9" i="10"/>
  <c r="W9" i="10" s="1"/>
  <c r="AB9" i="10"/>
  <c r="Z8" i="10"/>
  <c r="Y8" i="10"/>
  <c r="X8" i="10"/>
  <c r="W8" i="10"/>
  <c r="Z7" i="10"/>
  <c r="Y7" i="10"/>
  <c r="X7" i="10"/>
  <c r="W7" i="10"/>
  <c r="Z6" i="10"/>
  <c r="Y6" i="10"/>
  <c r="X6" i="10"/>
  <c r="W6" i="10"/>
  <c r="Z5" i="10"/>
  <c r="Y5" i="10"/>
  <c r="X5" i="10"/>
  <c r="W5" i="10"/>
  <c r="Z4" i="10"/>
  <c r="Y4" i="10"/>
  <c r="X4" i="10"/>
  <c r="W4" i="10"/>
  <c r="Z3" i="10"/>
  <c r="Y3" i="10"/>
  <c r="X3" i="10"/>
  <c r="W3" i="10"/>
  <c r="Z2" i="10"/>
  <c r="Y2" i="10"/>
  <c r="X2" i="10"/>
  <c r="W2" i="10"/>
  <c r="AG7" i="10"/>
  <c r="AG2" i="10"/>
  <c r="AG8" i="10"/>
  <c r="AE9" i="10"/>
  <c r="AC10" i="10" l="1"/>
  <c r="AA10" i="10"/>
  <c r="Y9" i="10"/>
  <c r="Y10" i="10"/>
  <c r="X9" i="10"/>
  <c r="AB10" i="10"/>
</calcChain>
</file>

<file path=xl/sharedStrings.xml><?xml version="1.0" encoding="utf-8"?>
<sst xmlns="http://schemas.openxmlformats.org/spreadsheetml/2006/main" count="161" uniqueCount="74">
  <si>
    <t>Pesca</t>
  </si>
  <si>
    <t>Industria Manufacturera</t>
  </si>
  <si>
    <t>   Textil, prendas de vestir, cuero y calzado</t>
  </si>
  <si>
    <t>   Maderas y muebles</t>
  </si>
  <si>
    <t>   Celulosa, papel e imprentas</t>
  </si>
  <si>
    <t>Transporte</t>
  </si>
  <si>
    <t>Servicios de vivienda e inmobiliarios</t>
  </si>
  <si>
    <t>Servicios personales</t>
  </si>
  <si>
    <t>PIB a costo de factores</t>
  </si>
  <si>
    <t>Impuesto al valor agregado</t>
  </si>
  <si>
    <t>Producto Interno Bruto</t>
  </si>
  <si>
    <t>   Minerales no metálicos y metálica básica</t>
  </si>
  <si>
    <t>Agropecuario-silvícola </t>
  </si>
  <si>
    <t>Minería</t>
  </si>
  <si>
    <t>Construcción</t>
  </si>
  <si>
    <t>Comunicaciones y servicios de información</t>
  </si>
  <si>
    <t>Administración pública</t>
  </si>
  <si>
    <t>Fuente: elaborado por Odepa con información del Banco Central de Chile.</t>
  </si>
  <si>
    <t>Producto interno bruto (PIB) silvoagropecuario y nacional</t>
  </si>
  <si>
    <t>Tasas de variación</t>
  </si>
  <si>
    <t>Silvoagropecuario</t>
  </si>
  <si>
    <t>Nacional</t>
  </si>
  <si>
    <t>Reg</t>
  </si>
  <si>
    <t>PIB por actividad
volumen a precios del año anterior encadenado, referencia 2013 (miles de millones de pesos encadenados)
(Miles de millones de pesos )</t>
  </si>
  <si>
    <t>total 2013</t>
  </si>
  <si>
    <t>total 2014</t>
  </si>
  <si>
    <t>total 2015</t>
  </si>
  <si>
    <t>total 2016</t>
  </si>
  <si>
    <t>PIB</t>
  </si>
  <si>
    <t>PIB Agropecuario-silvícola</t>
  </si>
  <si>
    <t>PIB Pesca</t>
  </si>
  <si>
    <t>PIB Alimentos</t>
  </si>
  <si>
    <t>PIB Bebidas y tabaco</t>
  </si>
  <si>
    <t>PIB Maderas y muebles</t>
  </si>
  <si>
    <t>PIB Celulosa, papel e imprentas</t>
  </si>
  <si>
    <t>Industria alimentos, bebidas y tabaco</t>
  </si>
  <si>
    <t>Industria Forestal
(Maderas y muebles + Celulosa, papel e imprentas)</t>
  </si>
  <si>
    <t>total 2017</t>
  </si>
  <si>
    <t>Total 2013</t>
  </si>
  <si>
    <t>Total 2014</t>
  </si>
  <si>
    <t>Total 2015</t>
  </si>
  <si>
    <t>Total 2016</t>
  </si>
  <si>
    <t>Total 2017</t>
  </si>
  <si>
    <t>Participación %
2017</t>
  </si>
  <si>
    <t>   Minería del cobre</t>
  </si>
  <si>
    <t>   Otras actividades mineras</t>
  </si>
  <si>
    <t>Años</t>
  </si>
  <si>
    <t>Producto interno bruto por actividad económica, volumen a precios año anterior encadenado, series empalmadas, referencia 2013 (miles de millones de pesos encadenados)</t>
  </si>
  <si>
    <t>   Alimentos, bebidas y tabaco</t>
  </si>
  <si>
    <t>      Alimentos</t>
  </si>
  <si>
    <t>      Bebidas y tabaco</t>
  </si>
  <si>
    <t>   Química, petróleo, caucho y plástico</t>
  </si>
  <si>
    <t>      Refinación de petróleo</t>
  </si>
  <si>
    <t>      Química, caucho y plástico</t>
  </si>
  <si>
    <t>Comercio, restaurantes y hoteles</t>
  </si>
  <si>
    <t>   Comercio</t>
  </si>
  <si>
    <t>   Restaurantes y hoteles</t>
  </si>
  <si>
    <t>Servicios financieros y empresariales</t>
  </si>
  <si>
    <t>   Servicios financieros</t>
  </si>
  <si>
    <t>   Servicios empresariales</t>
  </si>
  <si>
    <t>Derechos de importación</t>
  </si>
  <si>
    <t>Electricidad, gas, agua y gestión de desechos</t>
  </si>
  <si>
    <t xml:space="preserve">Nacional </t>
  </si>
  <si>
    <t/>
  </si>
  <si>
    <t>Descripción series</t>
  </si>
  <si>
    <t>   Productos metálicos, maquinaria, equipos y otros</t>
  </si>
  <si>
    <t>Notas: (1) Cifras provisionales para 2019 y cifras preliminares para 2020.</t>
  </si>
  <si>
    <t>Fuente: Banco Central</t>
  </si>
  <si>
    <t>Derechos de Importación</t>
  </si>
  <si>
    <t>(2) Participación por clase de actividad económica, series empalmadas, referencia 2013 (porcentaje sobre el PIB)</t>
  </si>
  <si>
    <t>Miles de millones de pesos.</t>
  </si>
  <si>
    <t>(Volumen a precios del año anterior encadenado, referencia 2013)</t>
  </si>
  <si>
    <t xml:space="preserve"> Participación sector silvoagropecuario en el PIB, precios corrientes(2)</t>
  </si>
  <si>
    <t>Participación por clase de actividad económica, series empalmadas, precios corrientes, referencia 2013 (porcentaje sobre el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</si>
</sst>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 * #,##0_ ;_ * \-#,##0_ ;_ * &quot;-&quot;_ ;_ @_ "/>
    <numFmt numFmtId="43" formatCode="_ * #,##0.00_ ;_ * \-#,##0.00_ ;_ * &quot;-&quot;??_ ;_ @_ "/>
    <numFmt numFmtId="164" formatCode="yyyy"/>
    <numFmt numFmtId="165" formatCode="0.0%"/>
    <numFmt numFmtId="166" formatCode="mmm\.yyyy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0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EEAF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21" borderId="4" applyNumberFormat="0" applyAlignment="0" applyProtection="0"/>
    <xf numFmtId="0" fontId="5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" fillId="28" borderId="3" applyNumberFormat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6" applyNumberFormat="0" applyFont="0" applyAlignment="0" applyProtection="0"/>
    <xf numFmtId="9" fontId="1" fillId="0" borderId="0" applyFont="0" applyFill="0" applyBorder="0" applyAlignment="0" applyProtection="0"/>
    <xf numFmtId="0" fontId="10" fillId="20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" fillId="0" borderId="9" applyNumberFormat="0" applyFill="0" applyAlignment="0" applyProtection="0"/>
    <xf numFmtId="0" fontId="15" fillId="0" borderId="10" applyNumberFormat="0" applyFill="0" applyAlignment="0" applyProtection="0"/>
    <xf numFmtId="41" fontId="1" fillId="0" borderId="0" applyFont="0" applyFill="0" applyBorder="0" applyAlignment="0" applyProtection="0"/>
    <xf numFmtId="0" fontId="17" fillId="0" borderId="0"/>
  </cellStyleXfs>
  <cellXfs count="58">
    <xf numFmtId="0" fontId="0" fillId="0" borderId="0" xfId="0"/>
    <xf numFmtId="166" fontId="0" fillId="32" borderId="11" xfId="0" applyNumberFormat="1" applyFill="1" applyBorder="1" applyAlignment="1">
      <alignment wrapText="1"/>
    </xf>
    <xf numFmtId="166" fontId="0" fillId="33" borderId="11" xfId="0" applyNumberFormat="1" applyFill="1" applyBorder="1" applyAlignment="1">
      <alignment wrapText="1"/>
    </xf>
    <xf numFmtId="166" fontId="0" fillId="34" borderId="11" xfId="0" applyNumberFormat="1" applyFill="1" applyBorder="1" applyAlignment="1">
      <alignment wrapText="1"/>
    </xf>
    <xf numFmtId="166" fontId="0" fillId="35" borderId="11" xfId="0" applyNumberFormat="1" applyFill="1" applyBorder="1" applyAlignment="1">
      <alignment wrapText="1"/>
    </xf>
    <xf numFmtId="166" fontId="0" fillId="36" borderId="11" xfId="0" applyNumberFormat="1" applyFill="1" applyBorder="1" applyAlignment="1">
      <alignment wrapText="1"/>
    </xf>
    <xf numFmtId="166" fontId="11" fillId="37" borderId="11" xfId="0" applyNumberFormat="1" applyFont="1" applyFill="1" applyBorder="1" applyAlignment="1">
      <alignment wrapText="1"/>
    </xf>
    <xf numFmtId="166" fontId="0" fillId="32" borderId="12" xfId="0" applyNumberFormat="1" applyFill="1" applyBorder="1" applyAlignment="1">
      <alignment wrapText="1"/>
    </xf>
    <xf numFmtId="0" fontId="0" fillId="37" borderId="11" xfId="0" applyFill="1" applyBorder="1" applyAlignment="1">
      <alignment wrapText="1"/>
    </xf>
    <xf numFmtId="4" fontId="0" fillId="0" borderId="11" xfId="0" applyNumberFormat="1" applyBorder="1" applyAlignment="1">
      <alignment wrapText="1"/>
    </xf>
    <xf numFmtId="3" fontId="0" fillId="0" borderId="11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0" xfId="0" applyNumberFormat="1"/>
    <xf numFmtId="167" fontId="0" fillId="0" borderId="0" xfId="0" applyNumberFormat="1"/>
    <xf numFmtId="0" fontId="0" fillId="0" borderId="11" xfId="0" applyBorder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15" fillId="0" borderId="0" xfId="0" applyFont="1"/>
    <xf numFmtId="0" fontId="0" fillId="0" borderId="0" xfId="0" applyFont="1"/>
    <xf numFmtId="0" fontId="0" fillId="0" borderId="1" xfId="0" applyFont="1" applyBorder="1"/>
    <xf numFmtId="165" fontId="0" fillId="0" borderId="1" xfId="0" applyNumberFormat="1" applyFont="1" applyBorder="1"/>
    <xf numFmtId="10" fontId="0" fillId="0" borderId="0" xfId="33" applyNumberFormat="1" applyFont="1"/>
    <xf numFmtId="0" fontId="0" fillId="0" borderId="0" xfId="0" applyFont="1" applyBorder="1"/>
    <xf numFmtId="9" fontId="0" fillId="0" borderId="0" xfId="33" applyFont="1"/>
    <xf numFmtId="9" fontId="0" fillId="0" borderId="0" xfId="0" applyNumberFormat="1" applyFont="1"/>
    <xf numFmtId="0" fontId="15" fillId="38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41" fontId="0" fillId="0" borderId="0" xfId="41" applyFont="1"/>
    <xf numFmtId="41" fontId="0" fillId="0" borderId="1" xfId="0" applyNumberFormat="1" applyFont="1" applyBorder="1"/>
    <xf numFmtId="0" fontId="0" fillId="0" borderId="1" xfId="0" applyFont="1" applyFill="1" applyBorder="1"/>
    <xf numFmtId="0" fontId="16" fillId="39" borderId="13" xfId="0" applyFont="1" applyFill="1" applyBorder="1" applyAlignment="1">
      <alignment horizontal="left" vertical="center"/>
    </xf>
    <xf numFmtId="164" fontId="16" fillId="39" borderId="13" xfId="0" applyNumberFormat="1" applyFont="1" applyFill="1" applyBorder="1"/>
    <xf numFmtId="3" fontId="0" fillId="0" borderId="13" xfId="0" applyNumberFormat="1" applyBorder="1"/>
    <xf numFmtId="0" fontId="0" fillId="0" borderId="13" xfId="0" applyBorder="1" applyAlignment="1">
      <alignment horizontal="left" vertical="center"/>
    </xf>
    <xf numFmtId="4" fontId="0" fillId="0" borderId="13" xfId="0" applyNumberFormat="1" applyBorder="1" applyAlignment="1">
      <alignment horizontal="right" vertical="center"/>
    </xf>
    <xf numFmtId="43" fontId="0" fillId="0" borderId="0" xfId="0" applyNumberFormat="1"/>
    <xf numFmtId="0" fontId="17" fillId="0" borderId="0" xfId="42"/>
    <xf numFmtId="4" fontId="17" fillId="0" borderId="13" xfId="42" applyNumberFormat="1" applyBorder="1" applyAlignment="1">
      <alignment horizontal="right" vertical="center"/>
    </xf>
    <xf numFmtId="0" fontId="17" fillId="0" borderId="13" xfId="42" applyBorder="1" applyAlignment="1">
      <alignment horizontal="left" vertical="center"/>
    </xf>
    <xf numFmtId="3" fontId="17" fillId="0" borderId="13" xfId="42" applyNumberFormat="1" applyBorder="1"/>
    <xf numFmtId="164" fontId="16" fillId="39" borderId="13" xfId="42" applyNumberFormat="1" applyFont="1" applyFill="1" applyBorder="1"/>
    <xf numFmtId="0" fontId="16" fillId="39" borderId="13" xfId="42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38" borderId="15" xfId="0" applyFont="1" applyFill="1" applyBorder="1" applyAlignment="1">
      <alignment horizontal="center" vertical="center"/>
    </xf>
    <xf numFmtId="0" fontId="15" fillId="38" borderId="18" xfId="0" applyFont="1" applyFill="1" applyBorder="1" applyAlignment="1">
      <alignment horizontal="center" vertical="center"/>
    </xf>
    <xf numFmtId="0" fontId="15" fillId="38" borderId="16" xfId="0" applyFont="1" applyFill="1" applyBorder="1" applyAlignment="1">
      <alignment horizontal="center" vertical="center"/>
    </xf>
    <xf numFmtId="0" fontId="15" fillId="38" borderId="17" xfId="0" applyFont="1" applyFill="1" applyBorder="1" applyAlignment="1">
      <alignment horizontal="center" vertical="center" wrapText="1"/>
    </xf>
    <xf numFmtId="0" fontId="15" fillId="38" borderId="19" xfId="0" applyFont="1" applyFill="1" applyBorder="1" applyAlignment="1">
      <alignment horizontal="center" vertical="center" wrapText="1"/>
    </xf>
    <xf numFmtId="0" fontId="15" fillId="38" borderId="14" xfId="0" applyFont="1" applyFill="1" applyBorder="1" applyAlignment="1">
      <alignment horizontal="center" vertical="center" wrapText="1"/>
    </xf>
    <xf numFmtId="0" fontId="15" fillId="38" borderId="15" xfId="0" applyFont="1" applyFill="1" applyBorder="1" applyAlignment="1">
      <alignment horizontal="center" vertical="center" wrapText="1"/>
    </xf>
    <xf numFmtId="0" fontId="15" fillId="38" borderId="18" xfId="0" applyFont="1" applyFill="1" applyBorder="1" applyAlignment="1">
      <alignment horizontal="center" vertical="center" wrapText="1"/>
    </xf>
    <xf numFmtId="0" fontId="15" fillId="38" borderId="1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5" fillId="38" borderId="1" xfId="0" applyFont="1" applyFill="1" applyBorder="1" applyAlignment="1">
      <alignment horizontal="center" vertical="center" wrapText="1"/>
    </xf>
    <xf numFmtId="0" fontId="15" fillId="38" borderId="1" xfId="0" applyFont="1" applyFill="1" applyBorder="1" applyAlignment="1">
      <alignment horizontal="center" vertical="center"/>
    </xf>
    <xf numFmtId="0" fontId="16" fillId="39" borderId="13" xfId="0" applyFont="1" applyFill="1" applyBorder="1" applyAlignment="1">
      <alignment horizontal="left" vertical="center"/>
    </xf>
    <xf numFmtId="0" fontId="16" fillId="39" borderId="13" xfId="42" applyFont="1" applyFill="1" applyBorder="1" applyAlignment="1">
      <alignment horizontal="left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 [0]" xfId="41" builtinId="6"/>
    <cellStyle name="Neutral" xfId="31" builtinId="28" customBuiltin="1"/>
    <cellStyle name="Normal" xfId="0" builtinId="0"/>
    <cellStyle name="Normal 2" xfId="42" xr:uid="{5C152AEC-92A6-4D54-B86D-0511F877FD6F}"/>
    <cellStyle name="Notas" xfId="32" builtinId="10" customBuiltin="1"/>
    <cellStyle name="Porcentaje" xfId="33" builtinId="5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zoomScale="112" zoomScaleNormal="112" workbookViewId="0">
      <selection activeCell="D10" sqref="D10"/>
    </sheetView>
  </sheetViews>
  <sheetFormatPr baseColWidth="10" defaultColWidth="11.453125" defaultRowHeight="14.5" x14ac:dyDescent="0.35"/>
  <cols>
    <col min="1" max="1" width="11.453125" style="18"/>
    <col min="2" max="2" width="16.453125" style="18" customWidth="1"/>
    <col min="3" max="3" width="14.1796875" style="18" customWidth="1"/>
    <col min="4" max="4" width="17" style="18" customWidth="1"/>
    <col min="5" max="5" width="11.453125" style="18"/>
    <col min="6" max="6" width="19.453125" style="18" bestFit="1" customWidth="1"/>
    <col min="7" max="16384" width="11.453125" style="18"/>
  </cols>
  <sheetData>
    <row r="1" spans="1:7" x14ac:dyDescent="0.35">
      <c r="A1" s="42" t="s">
        <v>18</v>
      </c>
      <c r="B1" s="42"/>
      <c r="C1" s="42"/>
      <c r="D1" s="42"/>
      <c r="E1" s="42"/>
      <c r="F1" s="42"/>
    </row>
    <row r="2" spans="1:7" s="17" customFormat="1" x14ac:dyDescent="0.35">
      <c r="A2" s="43" t="s">
        <v>70</v>
      </c>
      <c r="B2" s="43"/>
      <c r="C2" s="43"/>
      <c r="D2" s="43"/>
      <c r="E2" s="43"/>
      <c r="F2" s="43"/>
    </row>
    <row r="3" spans="1:7" ht="39" customHeight="1" x14ac:dyDescent="0.35">
      <c r="A3" s="44" t="s">
        <v>46</v>
      </c>
      <c r="B3" s="54" t="s">
        <v>20</v>
      </c>
      <c r="C3" s="54" t="s">
        <v>62</v>
      </c>
      <c r="D3" s="55" t="s">
        <v>19</v>
      </c>
      <c r="E3" s="55"/>
      <c r="F3" s="50" t="s">
        <v>72</v>
      </c>
    </row>
    <row r="4" spans="1:7" x14ac:dyDescent="0.35">
      <c r="A4" s="45"/>
      <c r="B4" s="54"/>
      <c r="C4" s="54"/>
      <c r="D4" s="25" t="s">
        <v>20</v>
      </c>
      <c r="E4" s="25" t="s">
        <v>21</v>
      </c>
      <c r="F4" s="51"/>
    </row>
    <row r="5" spans="1:7" ht="22" customHeight="1" x14ac:dyDescent="0.35">
      <c r="A5" s="46"/>
      <c r="B5" s="47" t="s">
        <v>71</v>
      </c>
      <c r="C5" s="48"/>
      <c r="D5" s="48"/>
      <c r="E5" s="49"/>
      <c r="F5" s="52"/>
    </row>
    <row r="6" spans="1:7" x14ac:dyDescent="0.35">
      <c r="A6" s="19">
        <v>2013</v>
      </c>
      <c r="B6" s="28">
        <v>4031.3890938867698</v>
      </c>
      <c r="C6" s="28">
        <v>137876.215768077</v>
      </c>
      <c r="D6" s="19"/>
      <c r="E6" s="19"/>
      <c r="F6" s="20">
        <v>2.92E-2</v>
      </c>
    </row>
    <row r="7" spans="1:7" x14ac:dyDescent="0.35">
      <c r="A7" s="19">
        <v>2014</v>
      </c>
      <c r="B7" s="28">
        <v>3889.1537525860199</v>
      </c>
      <c r="C7" s="28">
        <v>140312.12972421999</v>
      </c>
      <c r="D7" s="20">
        <f>+B7/B6-1</f>
        <v>-3.5281968073098358E-2</v>
      </c>
      <c r="E7" s="20">
        <f>+C7/C6-1</f>
        <v>1.7667397836335086E-2</v>
      </c>
      <c r="F7" s="20">
        <v>3.0599999999999999E-2</v>
      </c>
    </row>
    <row r="8" spans="1:7" x14ac:dyDescent="0.35">
      <c r="A8" s="19">
        <v>2015</v>
      </c>
      <c r="B8" s="28">
        <v>4259.0141625665601</v>
      </c>
      <c r="C8" s="28">
        <v>143544.59431649599</v>
      </c>
      <c r="D8" s="20">
        <f t="shared" ref="D8:D12" si="0">+B8/B7-1</f>
        <v>9.5100485480834607E-2</v>
      </c>
      <c r="E8" s="20">
        <f t="shared" ref="E8:E12" si="1">+C8/C7-1</f>
        <v>2.3037670361281792E-2</v>
      </c>
      <c r="F8" s="20">
        <v>3.2599999999999997E-2</v>
      </c>
    </row>
    <row r="9" spans="1:7" x14ac:dyDescent="0.35">
      <c r="A9" s="19">
        <v>2016</v>
      </c>
      <c r="B9" s="28">
        <v>4413.7178266514202</v>
      </c>
      <c r="C9" s="28">
        <v>146000.77049430899</v>
      </c>
      <c r="D9" s="20">
        <f t="shared" si="0"/>
        <v>3.6323820062535983E-2</v>
      </c>
      <c r="E9" s="20">
        <f t="shared" si="1"/>
        <v>1.7110892886690543E-2</v>
      </c>
      <c r="F9" s="20">
        <v>3.4700000000000002E-2</v>
      </c>
    </row>
    <row r="10" spans="1:7" x14ac:dyDescent="0.35">
      <c r="A10" s="19">
        <v>2017</v>
      </c>
      <c r="B10" s="28">
        <v>4360.35339408854</v>
      </c>
      <c r="C10" s="28">
        <v>147730.21489275701</v>
      </c>
      <c r="D10" s="20">
        <f t="shared" si="0"/>
        <v>-1.2090585456244862E-2</v>
      </c>
      <c r="E10" s="20">
        <f t="shared" si="1"/>
        <v>1.1845447065742976E-2</v>
      </c>
      <c r="F10" s="20">
        <v>3.3000000000000002E-2</v>
      </c>
    </row>
    <row r="11" spans="1:7" x14ac:dyDescent="0.35">
      <c r="A11" s="19">
        <v>2018</v>
      </c>
      <c r="B11" s="28">
        <v>4442.6812744839199</v>
      </c>
      <c r="C11" s="28">
        <v>153216.70703590201</v>
      </c>
      <c r="D11" s="20">
        <f t="shared" si="0"/>
        <v>1.8881010999474146E-2</v>
      </c>
      <c r="E11" s="20">
        <f t="shared" si="1"/>
        <v>3.7138591771005425E-2</v>
      </c>
      <c r="F11" s="20">
        <v>2.9600000000000001E-2</v>
      </c>
    </row>
    <row r="12" spans="1:7" x14ac:dyDescent="0.35">
      <c r="A12" s="19">
        <v>2019</v>
      </c>
      <c r="B12" s="28">
        <v>4385.8928570191601</v>
      </c>
      <c r="C12" s="28">
        <v>154660.01654670099</v>
      </c>
      <c r="D12" s="20">
        <f t="shared" si="0"/>
        <v>-1.2782464902652002E-2</v>
      </c>
      <c r="E12" s="20">
        <f t="shared" si="1"/>
        <v>9.4200530654975356E-3</v>
      </c>
      <c r="F12" s="20">
        <v>2.9600000000000001E-2</v>
      </c>
      <c r="G12" s="21"/>
    </row>
    <row r="13" spans="1:7" s="22" customFormat="1" x14ac:dyDescent="0.35">
      <c r="A13" s="29">
        <v>2020</v>
      </c>
      <c r="B13" s="28">
        <v>4321.3695560045098</v>
      </c>
      <c r="C13" s="28">
        <v>145733.811110754</v>
      </c>
      <c r="D13" s="20">
        <f>+B13/B12-1</f>
        <v>-1.4711554321576226E-2</v>
      </c>
      <c r="E13" s="20">
        <f>+C13/C12-1</f>
        <v>-5.7715016687921006E-2</v>
      </c>
      <c r="F13" s="20">
        <v>3.4099999999999998E-2</v>
      </c>
    </row>
    <row r="14" spans="1:7" s="22" customFormat="1" x14ac:dyDescent="0.35"/>
    <row r="15" spans="1:7" s="22" customFormat="1" x14ac:dyDescent="0.35">
      <c r="A15" s="53" t="s">
        <v>17</v>
      </c>
      <c r="B15" s="53"/>
      <c r="C15" s="53"/>
      <c r="D15" s="53"/>
      <c r="E15" s="53"/>
      <c r="F15" s="26"/>
    </row>
    <row r="16" spans="1:7" x14ac:dyDescent="0.35">
      <c r="A16" s="53" t="s">
        <v>66</v>
      </c>
      <c r="B16" s="53"/>
      <c r="C16" s="53"/>
      <c r="D16" s="53"/>
      <c r="E16" s="53"/>
      <c r="F16" s="26"/>
    </row>
    <row r="17" spans="1:3" x14ac:dyDescent="0.35">
      <c r="A17" s="18" t="s">
        <v>69</v>
      </c>
      <c r="B17" s="23"/>
      <c r="C17" s="24"/>
    </row>
  </sheetData>
  <mergeCells count="10">
    <mergeCell ref="A15:E15"/>
    <mergeCell ref="A16:E16"/>
    <mergeCell ref="B3:B4"/>
    <mergeCell ref="C3:C4"/>
    <mergeCell ref="D3:E3"/>
    <mergeCell ref="A1:F1"/>
    <mergeCell ref="A2:F2"/>
    <mergeCell ref="A3:A5"/>
    <mergeCell ref="B5:E5"/>
    <mergeCell ref="F3:F5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C57C5-0E47-4326-A1D4-A138AE762936}">
  <dimension ref="A1:CA38"/>
  <sheetViews>
    <sheetView showGridLines="0" zoomScale="60" zoomScaleNormal="60" workbookViewId="0">
      <selection activeCell="CB1" sqref="AC1:CB1048576"/>
    </sheetView>
  </sheetViews>
  <sheetFormatPr baseColWidth="10" defaultRowHeight="14.5" x14ac:dyDescent="0.35"/>
  <cols>
    <col min="1" max="1" width="5" customWidth="1"/>
    <col min="2" max="2" width="55" customWidth="1"/>
  </cols>
  <sheetData>
    <row r="1" spans="1:79" ht="15.5" x14ac:dyDescent="0.35">
      <c r="A1" s="56" t="s">
        <v>47</v>
      </c>
      <c r="B1" s="56" t="s">
        <v>63</v>
      </c>
      <c r="C1" s="56" t="s">
        <v>63</v>
      </c>
      <c r="D1" s="56" t="s">
        <v>63</v>
      </c>
      <c r="E1" s="56" t="s">
        <v>63</v>
      </c>
      <c r="F1" s="56" t="s">
        <v>63</v>
      </c>
      <c r="G1" s="56" t="s">
        <v>63</v>
      </c>
      <c r="H1" s="56" t="s">
        <v>63</v>
      </c>
      <c r="I1" s="56" t="s">
        <v>63</v>
      </c>
      <c r="J1" s="56" t="s">
        <v>63</v>
      </c>
      <c r="K1" s="56" t="s">
        <v>63</v>
      </c>
      <c r="L1" s="56" t="s">
        <v>63</v>
      </c>
      <c r="M1" s="56" t="s">
        <v>63</v>
      </c>
      <c r="N1" s="56" t="s">
        <v>63</v>
      </c>
      <c r="O1" s="56" t="s">
        <v>63</v>
      </c>
      <c r="P1" s="56" t="s">
        <v>63</v>
      </c>
      <c r="Q1" s="56" t="s">
        <v>63</v>
      </c>
      <c r="R1" s="56" t="s">
        <v>63</v>
      </c>
      <c r="S1" s="56" t="s">
        <v>63</v>
      </c>
      <c r="T1" s="56" t="s">
        <v>63</v>
      </c>
      <c r="U1" s="56" t="s">
        <v>63</v>
      </c>
      <c r="V1" s="56" t="s">
        <v>63</v>
      </c>
      <c r="W1" s="56" t="s">
        <v>63</v>
      </c>
      <c r="X1" s="56" t="s">
        <v>63</v>
      </c>
      <c r="Y1" s="56" t="s">
        <v>63</v>
      </c>
      <c r="Z1" s="56" t="s">
        <v>63</v>
      </c>
      <c r="AA1" s="56" t="s">
        <v>63</v>
      </c>
    </row>
    <row r="3" spans="1:79" ht="15.5" x14ac:dyDescent="0.35">
      <c r="A3" s="30" t="s">
        <v>22</v>
      </c>
      <c r="B3" s="30" t="s">
        <v>64</v>
      </c>
      <c r="C3" s="31">
        <v>35065</v>
      </c>
      <c r="D3" s="31">
        <v>35431</v>
      </c>
      <c r="E3" s="31">
        <v>35796</v>
      </c>
      <c r="F3" s="31">
        <v>36161</v>
      </c>
      <c r="G3" s="31">
        <v>36526</v>
      </c>
      <c r="H3" s="31">
        <v>36892</v>
      </c>
      <c r="I3" s="31">
        <v>37257</v>
      </c>
      <c r="J3" s="31">
        <v>37622</v>
      </c>
      <c r="K3" s="31">
        <v>37987</v>
      </c>
      <c r="L3" s="31">
        <v>38353</v>
      </c>
      <c r="M3" s="31">
        <v>38718</v>
      </c>
      <c r="N3" s="31">
        <v>39083</v>
      </c>
      <c r="O3" s="31">
        <v>39448</v>
      </c>
      <c r="P3" s="31">
        <v>39814</v>
      </c>
      <c r="Q3" s="31">
        <v>40179</v>
      </c>
      <c r="R3" s="31">
        <v>40544</v>
      </c>
      <c r="S3" s="31">
        <v>40909</v>
      </c>
      <c r="T3" s="31">
        <v>41275</v>
      </c>
      <c r="U3" s="31">
        <v>41640</v>
      </c>
      <c r="V3" s="31">
        <v>42005</v>
      </c>
      <c r="W3" s="31">
        <v>42370</v>
      </c>
      <c r="X3" s="31">
        <v>42736</v>
      </c>
      <c r="Y3" s="31">
        <v>43101</v>
      </c>
      <c r="Z3" s="31">
        <v>43466</v>
      </c>
      <c r="AA3" s="31">
        <v>43831</v>
      </c>
    </row>
    <row r="4" spans="1:79" x14ac:dyDescent="0.35">
      <c r="A4" s="32">
        <v>1</v>
      </c>
      <c r="B4" s="33" t="s">
        <v>12</v>
      </c>
      <c r="C4" s="34">
        <v>2000.8699062650201</v>
      </c>
      <c r="D4" s="34">
        <v>2063.14431282853</v>
      </c>
      <c r="E4" s="34">
        <v>2219.3755025749301</v>
      </c>
      <c r="F4" s="34">
        <v>2153.8429440487598</v>
      </c>
      <c r="G4" s="34">
        <v>2305.4770225051302</v>
      </c>
      <c r="H4" s="34">
        <v>2392.0275734977099</v>
      </c>
      <c r="I4" s="34">
        <v>2464.7659125709101</v>
      </c>
      <c r="J4" s="34">
        <v>2569.50272370946</v>
      </c>
      <c r="K4" s="34">
        <v>2868.5453959023198</v>
      </c>
      <c r="L4" s="34">
        <v>3295.2355209474399</v>
      </c>
      <c r="M4" s="34">
        <v>3663.27395511446</v>
      </c>
      <c r="N4" s="34">
        <v>3766.8714858145299</v>
      </c>
      <c r="O4" s="34">
        <v>3992.6823551759899</v>
      </c>
      <c r="P4" s="34">
        <v>3824.6740239125002</v>
      </c>
      <c r="Q4" s="34">
        <v>3877.13796768564</v>
      </c>
      <c r="R4" s="34">
        <v>4245.1095212311202</v>
      </c>
      <c r="S4" s="34">
        <v>3932.1964871750001</v>
      </c>
      <c r="T4" s="34">
        <v>4031.3890938867698</v>
      </c>
      <c r="U4" s="34">
        <v>3889.1537525860199</v>
      </c>
      <c r="V4" s="34">
        <v>4259.0141625665601</v>
      </c>
      <c r="W4" s="34">
        <v>4413.7178266514202</v>
      </c>
      <c r="X4" s="34">
        <v>4360.35339408854</v>
      </c>
      <c r="Y4" s="34">
        <v>4442.6812744839199</v>
      </c>
      <c r="Z4" s="34">
        <v>4385.8928570191601</v>
      </c>
      <c r="AA4" s="34">
        <v>4321.3695560045098</v>
      </c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</row>
    <row r="5" spans="1:79" x14ac:dyDescent="0.35">
      <c r="A5" s="32">
        <v>2</v>
      </c>
      <c r="B5" s="33" t="s">
        <v>0</v>
      </c>
      <c r="C5" s="34">
        <v>346.22928025268101</v>
      </c>
      <c r="D5" s="34">
        <v>389.77767635787899</v>
      </c>
      <c r="E5" s="34">
        <v>366.15485763035002</v>
      </c>
      <c r="F5" s="34">
        <v>380.03062685832703</v>
      </c>
      <c r="G5" s="34">
        <v>408.26485477309802</v>
      </c>
      <c r="H5" s="34">
        <v>438.54664197343197</v>
      </c>
      <c r="I5" s="34">
        <v>482.802205001191</v>
      </c>
      <c r="J5" s="34">
        <v>437.00873043491799</v>
      </c>
      <c r="K5" s="34">
        <v>536.26792358496004</v>
      </c>
      <c r="L5" s="34">
        <v>542.61619629948905</v>
      </c>
      <c r="M5" s="34">
        <v>518.24067500191302</v>
      </c>
      <c r="N5" s="34">
        <v>509.49734370551499</v>
      </c>
      <c r="O5" s="34">
        <v>575.83285754123199</v>
      </c>
      <c r="P5" s="34">
        <v>512.01919940289497</v>
      </c>
      <c r="Q5" s="34">
        <v>500.81823207907399</v>
      </c>
      <c r="R5" s="34">
        <v>614.76244092680099</v>
      </c>
      <c r="S5" s="34">
        <v>733.42804340086298</v>
      </c>
      <c r="T5" s="34">
        <v>631.402596593</v>
      </c>
      <c r="U5" s="34">
        <v>782.16354820752997</v>
      </c>
      <c r="V5" s="34">
        <v>704.88496195517996</v>
      </c>
      <c r="W5" s="34">
        <v>662.47162065572002</v>
      </c>
      <c r="X5" s="34">
        <v>828.15375832508005</v>
      </c>
      <c r="Y5" s="34">
        <v>865.80007060919002</v>
      </c>
      <c r="Z5" s="34">
        <v>901.76686009953005</v>
      </c>
      <c r="AA5" s="34">
        <v>826.26880785656999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</row>
    <row r="6" spans="1:79" x14ac:dyDescent="0.35">
      <c r="A6" s="32">
        <v>3</v>
      </c>
      <c r="B6" s="33" t="s">
        <v>13</v>
      </c>
      <c r="C6" s="34">
        <v>10089.4478428734</v>
      </c>
      <c r="D6" s="34">
        <v>11146.0162095164</v>
      </c>
      <c r="E6" s="34">
        <v>12215.9725337663</v>
      </c>
      <c r="F6" s="34">
        <v>13377.847373929</v>
      </c>
      <c r="G6" s="34">
        <v>13951.1524205685</v>
      </c>
      <c r="H6" s="34">
        <v>14441.0124275622</v>
      </c>
      <c r="I6" s="34">
        <v>14038.1971110328</v>
      </c>
      <c r="J6" s="34">
        <v>14404.268136196901</v>
      </c>
      <c r="K6" s="34">
        <v>14648.7673768762</v>
      </c>
      <c r="L6" s="34">
        <v>14031.124481953901</v>
      </c>
      <c r="M6" s="34">
        <v>14279.5179695395</v>
      </c>
      <c r="N6" s="34">
        <v>14656.063160395101</v>
      </c>
      <c r="O6" s="34">
        <v>14143.676627611399</v>
      </c>
      <c r="P6" s="34">
        <v>14064.608505365501</v>
      </c>
      <c r="Q6" s="34">
        <v>14432.2430243664</v>
      </c>
      <c r="R6" s="34">
        <v>13736.5050060382</v>
      </c>
      <c r="S6" s="34">
        <v>14301.9223600284</v>
      </c>
      <c r="T6" s="34">
        <v>15143.728034593099</v>
      </c>
      <c r="U6" s="34">
        <v>15491.105821635099</v>
      </c>
      <c r="V6" s="34">
        <v>15346.9419791812</v>
      </c>
      <c r="W6" s="34">
        <v>15022.498902437699</v>
      </c>
      <c r="X6" s="34">
        <v>14834.009801836901</v>
      </c>
      <c r="Y6" s="34">
        <v>15578.0437840056</v>
      </c>
      <c r="Z6" s="34">
        <v>15105.4172683998</v>
      </c>
      <c r="AA6" s="34">
        <v>15304.9834633682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</row>
    <row r="7" spans="1:79" x14ac:dyDescent="0.35">
      <c r="A7" s="32">
        <v>4</v>
      </c>
      <c r="B7" s="33" t="s">
        <v>44</v>
      </c>
      <c r="C7" s="34">
        <v>8493.2827441115405</v>
      </c>
      <c r="D7" s="34">
        <v>9423.4151967316393</v>
      </c>
      <c r="E7" s="34">
        <v>10330.3604977905</v>
      </c>
      <c r="F7" s="34">
        <v>11850.676737145601</v>
      </c>
      <c r="G7" s="34">
        <v>12436.667596422099</v>
      </c>
      <c r="H7" s="34">
        <v>12854.0251913311</v>
      </c>
      <c r="I7" s="34">
        <v>12473.479459701701</v>
      </c>
      <c r="J7" s="34">
        <v>12970.4943506992</v>
      </c>
      <c r="K7" s="34">
        <v>13149.230818334499</v>
      </c>
      <c r="L7" s="34">
        <v>12544.630672899</v>
      </c>
      <c r="M7" s="34">
        <v>12765.756933688301</v>
      </c>
      <c r="N7" s="34">
        <v>13113.8112766186</v>
      </c>
      <c r="O7" s="34">
        <v>12657.1466795739</v>
      </c>
      <c r="P7" s="34">
        <v>12679.7091009919</v>
      </c>
      <c r="Q7" s="34">
        <v>12881.8911909868</v>
      </c>
      <c r="R7" s="34">
        <v>12133.9073039424</v>
      </c>
      <c r="S7" s="34">
        <v>12656.0189458924</v>
      </c>
      <c r="T7" s="34">
        <v>13466.2816124643</v>
      </c>
      <c r="U7" s="34">
        <v>13835.2355524349</v>
      </c>
      <c r="V7" s="34">
        <v>13718.029302925401</v>
      </c>
      <c r="W7" s="34">
        <v>13395.6568397515</v>
      </c>
      <c r="X7" s="34">
        <v>13319.5618171263</v>
      </c>
      <c r="Y7" s="34">
        <v>14100.475699542299</v>
      </c>
      <c r="Z7" s="34">
        <v>13685.422382922199</v>
      </c>
      <c r="AA7" s="34">
        <v>13736.7548519673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</row>
    <row r="8" spans="1:79" x14ac:dyDescent="0.35">
      <c r="A8" s="32">
        <v>5</v>
      </c>
      <c r="B8" s="33" t="s">
        <v>45</v>
      </c>
      <c r="C8" s="34">
        <v>1297.7450255066601</v>
      </c>
      <c r="D8" s="34">
        <v>1400.1977003007601</v>
      </c>
      <c r="E8" s="34">
        <v>1532.72643688529</v>
      </c>
      <c r="F8" s="34">
        <v>1391.9722078383199</v>
      </c>
      <c r="G8" s="34">
        <v>1409.77151749481</v>
      </c>
      <c r="H8" s="34">
        <v>1473.2686758784901</v>
      </c>
      <c r="I8" s="34">
        <v>1446.86108829368</v>
      </c>
      <c r="J8" s="34">
        <v>1374.1537222644599</v>
      </c>
      <c r="K8" s="34">
        <v>1429.49581840419</v>
      </c>
      <c r="L8" s="34">
        <v>1443.6070810354699</v>
      </c>
      <c r="M8" s="34">
        <v>1470.6867661834899</v>
      </c>
      <c r="N8" s="34">
        <v>1485.5993608920301</v>
      </c>
      <c r="O8" s="34">
        <v>1429.64863837794</v>
      </c>
      <c r="P8" s="34">
        <v>1311.76301744938</v>
      </c>
      <c r="Q8" s="34">
        <v>1501.85742450004</v>
      </c>
      <c r="R8" s="34">
        <v>1608.32338766417</v>
      </c>
      <c r="S8" s="34">
        <v>1649.1382850451701</v>
      </c>
      <c r="T8" s="34">
        <v>1677.4464221287301</v>
      </c>
      <c r="U8" s="34">
        <v>1655.8702692002</v>
      </c>
      <c r="V8" s="34">
        <v>1626.6066627749599</v>
      </c>
      <c r="W8" s="34">
        <v>1630.3918884550601</v>
      </c>
      <c r="X8" s="34">
        <v>1528.3811475596001</v>
      </c>
      <c r="Y8" s="34">
        <v>1486.58601231943</v>
      </c>
      <c r="Z8" s="34">
        <v>1429.56253558242</v>
      </c>
      <c r="AA8" s="34">
        <v>1561.7772183652201</v>
      </c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</row>
    <row r="9" spans="1:79" x14ac:dyDescent="0.35">
      <c r="A9" s="32">
        <v>6</v>
      </c>
      <c r="B9" s="33" t="s">
        <v>1</v>
      </c>
      <c r="C9" s="34">
        <v>9969.9017146421102</v>
      </c>
      <c r="D9" s="34">
        <v>10521.3477717476</v>
      </c>
      <c r="E9" s="34">
        <v>10650.0150161129</v>
      </c>
      <c r="F9" s="34">
        <v>10573.6323043267</v>
      </c>
      <c r="G9" s="34">
        <v>11229.687052834</v>
      </c>
      <c r="H9" s="34">
        <v>11162.5203982111</v>
      </c>
      <c r="I9" s="34">
        <v>11417.254110288401</v>
      </c>
      <c r="J9" s="34">
        <v>11545.1187098507</v>
      </c>
      <c r="K9" s="34">
        <v>12307.1872537826</v>
      </c>
      <c r="L9" s="34">
        <v>12708.0672499335</v>
      </c>
      <c r="M9" s="34">
        <v>13361.4331327907</v>
      </c>
      <c r="N9" s="34">
        <v>13709.153318664999</v>
      </c>
      <c r="O9" s="34">
        <v>13882.485693542099</v>
      </c>
      <c r="P9" s="34">
        <v>13047.249002307701</v>
      </c>
      <c r="Q9" s="34">
        <v>13473.6443925065</v>
      </c>
      <c r="R9" s="34">
        <v>14536.2429784055</v>
      </c>
      <c r="S9" s="34">
        <v>15020.437164520101</v>
      </c>
      <c r="T9" s="34">
        <v>15325.6810673608</v>
      </c>
      <c r="U9" s="34">
        <v>15216.9033153114</v>
      </c>
      <c r="V9" s="34">
        <v>15246.7872122402</v>
      </c>
      <c r="W9" s="34">
        <v>15084.816660791999</v>
      </c>
      <c r="X9" s="34">
        <v>15246.630905985199</v>
      </c>
      <c r="Y9" s="34">
        <v>15822.6859718123</v>
      </c>
      <c r="Z9" s="34">
        <v>15884.905126103</v>
      </c>
      <c r="AA9" s="34">
        <v>15401.711620818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</row>
    <row r="10" spans="1:79" x14ac:dyDescent="0.35">
      <c r="A10" s="32">
        <v>7</v>
      </c>
      <c r="B10" s="33" t="s">
        <v>48</v>
      </c>
      <c r="C10" s="34">
        <v>3983.9440950169401</v>
      </c>
      <c r="D10" s="34">
        <v>4060.71502333429</v>
      </c>
      <c r="E10" s="34">
        <v>4058.4851687537398</v>
      </c>
      <c r="F10" s="34">
        <v>4074.6465137950199</v>
      </c>
      <c r="G10" s="34">
        <v>4296.4511753680799</v>
      </c>
      <c r="H10" s="34">
        <v>4425.7770576186804</v>
      </c>
      <c r="I10" s="34">
        <v>4491.9314115241796</v>
      </c>
      <c r="J10" s="34">
        <v>4565.94056122865</v>
      </c>
      <c r="K10" s="34">
        <v>4787.0377805771304</v>
      </c>
      <c r="L10" s="34">
        <v>5019.2276735344403</v>
      </c>
      <c r="M10" s="34">
        <v>5217.7788509252896</v>
      </c>
      <c r="N10" s="34">
        <v>5365.4600195293697</v>
      </c>
      <c r="O10" s="34">
        <v>5519.8499064819998</v>
      </c>
      <c r="P10" s="34">
        <v>5309.1901551655601</v>
      </c>
      <c r="Q10" s="34">
        <v>5221.2192295990699</v>
      </c>
      <c r="R10" s="34">
        <v>5735.3534837619</v>
      </c>
      <c r="S10" s="34">
        <v>6039.3006636670798</v>
      </c>
      <c r="T10" s="34">
        <v>6031.7936503282999</v>
      </c>
      <c r="U10" s="34">
        <v>5967.0059475791004</v>
      </c>
      <c r="V10" s="34">
        <v>6077.1051304000002</v>
      </c>
      <c r="W10" s="34">
        <v>5904.7632688187005</v>
      </c>
      <c r="X10" s="34">
        <v>6025.1495904920002</v>
      </c>
      <c r="Y10" s="34">
        <v>6343.1871449066002</v>
      </c>
      <c r="Z10" s="34">
        <v>6276.5323069736996</v>
      </c>
      <c r="AA10" s="34">
        <v>6195.4671255485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</row>
    <row r="11" spans="1:79" x14ac:dyDescent="0.35">
      <c r="A11" s="32">
        <v>8</v>
      </c>
      <c r="B11" s="33" t="s">
        <v>49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>
        <v>3993.2483690489098</v>
      </c>
      <c r="U11" s="34">
        <v>4037.18408216855</v>
      </c>
      <c r="V11" s="34">
        <v>3929.5838703343302</v>
      </c>
      <c r="W11" s="34">
        <v>3933.7696992332299</v>
      </c>
      <c r="X11" s="34">
        <v>4147.9538683972596</v>
      </c>
      <c r="Y11" s="34">
        <v>4220.0376487354197</v>
      </c>
      <c r="Z11" s="34">
        <v>4227.0007015750998</v>
      </c>
      <c r="AA11" s="34">
        <v>4345.0331449210998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</row>
    <row r="12" spans="1:79" x14ac:dyDescent="0.35">
      <c r="A12" s="32">
        <v>9</v>
      </c>
      <c r="B12" s="33" t="s">
        <v>50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>
        <v>2038.5452812794299</v>
      </c>
      <c r="U12" s="34">
        <v>1929.8218654107</v>
      </c>
      <c r="V12" s="34">
        <v>2156.6577570983</v>
      </c>
      <c r="W12" s="34">
        <v>1976.64219802709</v>
      </c>
      <c r="X12" s="34">
        <v>1869.28230626859</v>
      </c>
      <c r="Y12" s="34">
        <v>2136.8533442214398</v>
      </c>
      <c r="Z12" s="34">
        <v>2059.6243313127802</v>
      </c>
      <c r="AA12" s="34">
        <v>1860.5805577907399</v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</row>
    <row r="13" spans="1:79" x14ac:dyDescent="0.35">
      <c r="A13" s="32">
        <v>10</v>
      </c>
      <c r="B13" s="33" t="s">
        <v>2</v>
      </c>
      <c r="C13" s="34">
        <v>296.049716408253</v>
      </c>
      <c r="D13" s="34">
        <v>305.920497492229</v>
      </c>
      <c r="E13" s="34">
        <v>289.63281079315999</v>
      </c>
      <c r="F13" s="34">
        <v>273.19052172508202</v>
      </c>
      <c r="G13" s="34">
        <v>265.85206475887401</v>
      </c>
      <c r="H13" s="34">
        <v>234.44739268337</v>
      </c>
      <c r="I13" s="34">
        <v>226.121607245734</v>
      </c>
      <c r="J13" s="34">
        <v>229.77487400549799</v>
      </c>
      <c r="K13" s="34">
        <v>254.72601759093399</v>
      </c>
      <c r="L13" s="34">
        <v>273.46965953889202</v>
      </c>
      <c r="M13" s="34">
        <v>300.22949166067502</v>
      </c>
      <c r="N13" s="34">
        <v>278.66507974317</v>
      </c>
      <c r="O13" s="34">
        <v>251.77219302013901</v>
      </c>
      <c r="P13" s="34">
        <v>254.63648999811099</v>
      </c>
      <c r="Q13" s="34">
        <v>299.37613032617003</v>
      </c>
      <c r="R13" s="34">
        <v>327.139819764609</v>
      </c>
      <c r="S13" s="34">
        <v>360.73505525723101</v>
      </c>
      <c r="T13" s="34">
        <v>376.89863136411998</v>
      </c>
      <c r="U13" s="34">
        <v>343.87256431762398</v>
      </c>
      <c r="V13" s="34">
        <v>359.51230275017599</v>
      </c>
      <c r="W13" s="34">
        <v>369.70769278190801</v>
      </c>
      <c r="X13" s="34">
        <v>374.34278084582297</v>
      </c>
      <c r="Y13" s="34">
        <v>380.09092892025097</v>
      </c>
      <c r="Z13" s="34">
        <v>365.14707999352601</v>
      </c>
      <c r="AA13" s="34">
        <v>293.09012970493802</v>
      </c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</row>
    <row r="14" spans="1:79" x14ac:dyDescent="0.35">
      <c r="A14" s="32">
        <v>11</v>
      </c>
      <c r="B14" s="33" t="s">
        <v>3</v>
      </c>
      <c r="C14" s="34">
        <v>838.22235421509595</v>
      </c>
      <c r="D14" s="34">
        <v>960.73429835519505</v>
      </c>
      <c r="E14" s="34">
        <v>952.21830257999795</v>
      </c>
      <c r="F14" s="34">
        <v>974.14874977842203</v>
      </c>
      <c r="G14" s="34">
        <v>1062.25015715979</v>
      </c>
      <c r="H14" s="34">
        <v>1043.5901676128899</v>
      </c>
      <c r="I14" s="34">
        <v>1029.5434528676201</v>
      </c>
      <c r="J14" s="34">
        <v>1080.4318971361099</v>
      </c>
      <c r="K14" s="34">
        <v>1164.61851369694</v>
      </c>
      <c r="L14" s="34">
        <v>1150.48012314066</v>
      </c>
      <c r="M14" s="34">
        <v>1151.5566344845099</v>
      </c>
      <c r="N14" s="34">
        <v>963.584019726414</v>
      </c>
      <c r="O14" s="34">
        <v>871.389723954548</v>
      </c>
      <c r="P14" s="34">
        <v>667.52175084435896</v>
      </c>
      <c r="Q14" s="34">
        <v>697.23502413061203</v>
      </c>
      <c r="R14" s="34">
        <v>778.15953563592302</v>
      </c>
      <c r="S14" s="34">
        <v>757.10195317809701</v>
      </c>
      <c r="T14" s="34">
        <v>792.46101643949999</v>
      </c>
      <c r="U14" s="34">
        <v>821.88693562678998</v>
      </c>
      <c r="V14" s="34">
        <v>821.45183237823005</v>
      </c>
      <c r="W14" s="34">
        <v>847.52141232564998</v>
      </c>
      <c r="X14" s="34">
        <v>834.16264604507001</v>
      </c>
      <c r="Y14" s="34">
        <v>865.11997357032999</v>
      </c>
      <c r="Z14" s="34">
        <v>852.61945784847001</v>
      </c>
      <c r="AA14" s="34">
        <v>803.62511677164002</v>
      </c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</row>
    <row r="15" spans="1:79" x14ac:dyDescent="0.35">
      <c r="A15" s="32">
        <v>12</v>
      </c>
      <c r="B15" s="33" t="s">
        <v>4</v>
      </c>
      <c r="C15" s="34">
        <v>726.93904640982601</v>
      </c>
      <c r="D15" s="34">
        <v>741.94662760221297</v>
      </c>
      <c r="E15" s="34">
        <v>768.14159325885305</v>
      </c>
      <c r="F15" s="34">
        <v>814.00209645468203</v>
      </c>
      <c r="G15" s="34">
        <v>862.463060613484</v>
      </c>
      <c r="H15" s="34">
        <v>800.25589549664699</v>
      </c>
      <c r="I15" s="34">
        <v>865.28057480678206</v>
      </c>
      <c r="J15" s="34">
        <v>911.73749919604302</v>
      </c>
      <c r="K15" s="34">
        <v>1008.2589654236</v>
      </c>
      <c r="L15" s="34">
        <v>926.61545988630996</v>
      </c>
      <c r="M15" s="34">
        <v>961.83520794636297</v>
      </c>
      <c r="N15" s="34">
        <v>1123.2560607785499</v>
      </c>
      <c r="O15" s="34">
        <v>1149.58984321958</v>
      </c>
      <c r="P15" s="34">
        <v>1051.6000680142099</v>
      </c>
      <c r="Q15" s="34">
        <v>1055.48113370241</v>
      </c>
      <c r="R15" s="34">
        <v>1169.58762517744</v>
      </c>
      <c r="S15" s="34">
        <v>1152.1891898976401</v>
      </c>
      <c r="T15" s="34">
        <v>1213.96303469341</v>
      </c>
      <c r="U15" s="34">
        <v>1226.6259706958101</v>
      </c>
      <c r="V15" s="34">
        <v>1215.0023219736299</v>
      </c>
      <c r="W15" s="34">
        <v>1193.0169764273001</v>
      </c>
      <c r="X15" s="34">
        <v>1174.3175749679101</v>
      </c>
      <c r="Y15" s="34">
        <v>1203.67083686057</v>
      </c>
      <c r="Z15" s="34">
        <v>1162.9286755291701</v>
      </c>
      <c r="AA15" s="34">
        <v>1151.96465040157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</row>
    <row r="16" spans="1:79" x14ac:dyDescent="0.35">
      <c r="A16" s="32">
        <v>13</v>
      </c>
      <c r="B16" s="33" t="s">
        <v>51</v>
      </c>
      <c r="C16" s="34">
        <v>1957.6874110885601</v>
      </c>
      <c r="D16" s="34">
        <v>2131.5667754974802</v>
      </c>
      <c r="E16" s="34">
        <v>2198.19255919634</v>
      </c>
      <c r="F16" s="34">
        <v>2222.3009389297599</v>
      </c>
      <c r="G16" s="34">
        <v>2391.4965772471101</v>
      </c>
      <c r="H16" s="34">
        <v>2374.8423004108699</v>
      </c>
      <c r="I16" s="34">
        <v>2460.2730542241502</v>
      </c>
      <c r="J16" s="34">
        <v>2449.90850241622</v>
      </c>
      <c r="K16" s="34">
        <v>2534.2878585725698</v>
      </c>
      <c r="L16" s="34">
        <v>2661.3235921012802</v>
      </c>
      <c r="M16" s="34">
        <v>2899.3339909548899</v>
      </c>
      <c r="N16" s="34">
        <v>2940.9504225347</v>
      </c>
      <c r="O16" s="34">
        <v>3069.0914515269001</v>
      </c>
      <c r="P16" s="34">
        <v>2931.5183263499698</v>
      </c>
      <c r="Q16" s="34">
        <v>3091.67157200271</v>
      </c>
      <c r="R16" s="34">
        <v>3106.8462669547598</v>
      </c>
      <c r="S16" s="34">
        <v>3179.1768395307499</v>
      </c>
      <c r="T16" s="34">
        <v>3355.6394594625399</v>
      </c>
      <c r="U16" s="34">
        <v>3531.33859874379</v>
      </c>
      <c r="V16" s="34">
        <v>3422.34549966144</v>
      </c>
      <c r="W16" s="34">
        <v>3406.7203773682099</v>
      </c>
      <c r="X16" s="34">
        <v>3434.5033099974798</v>
      </c>
      <c r="Y16" s="34">
        <v>3540.7734968928198</v>
      </c>
      <c r="Z16" s="34">
        <v>3682.1030999364798</v>
      </c>
      <c r="AA16" s="34">
        <v>3437.1942525843301</v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</row>
    <row r="17" spans="1:79" x14ac:dyDescent="0.35">
      <c r="A17" s="32">
        <v>14</v>
      </c>
      <c r="B17" s="33" t="s">
        <v>52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>
        <v>1153.4334746106699</v>
      </c>
      <c r="U17" s="34">
        <v>1201.49529494026</v>
      </c>
      <c r="V17" s="34">
        <v>1163.2820961483201</v>
      </c>
      <c r="W17" s="34">
        <v>1162.3547154557</v>
      </c>
      <c r="X17" s="34">
        <v>1223.7210812089099</v>
      </c>
      <c r="Y17" s="34">
        <v>1258.09650107116</v>
      </c>
      <c r="Z17" s="34">
        <v>1321.7934196569199</v>
      </c>
      <c r="AA17" s="34">
        <v>1030.87192003361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</row>
    <row r="18" spans="1:79" x14ac:dyDescent="0.35">
      <c r="A18" s="32">
        <v>15</v>
      </c>
      <c r="B18" s="33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>
        <v>2202.2059848518302</v>
      </c>
      <c r="U18" s="34">
        <v>2329.84330380351</v>
      </c>
      <c r="V18" s="34">
        <v>2259.3739701008599</v>
      </c>
      <c r="W18" s="34">
        <v>2242.73496792691</v>
      </c>
      <c r="X18" s="34">
        <v>2186.6039256303302</v>
      </c>
      <c r="Y18" s="34">
        <v>2259.3090670001502</v>
      </c>
      <c r="Z18" s="34">
        <v>2331.5916874177201</v>
      </c>
      <c r="AA18" s="34">
        <v>2422.6618366226799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</row>
    <row r="19" spans="1:79" x14ac:dyDescent="0.35">
      <c r="A19" s="32">
        <v>16</v>
      </c>
      <c r="B19" s="33" t="s">
        <v>11</v>
      </c>
      <c r="C19" s="34">
        <v>580.46905651004295</v>
      </c>
      <c r="D19" s="34">
        <v>607.39283212795704</v>
      </c>
      <c r="E19" s="34">
        <v>612.64789268258198</v>
      </c>
      <c r="F19" s="34">
        <v>543.15720874002704</v>
      </c>
      <c r="G19" s="34">
        <v>598.34512420930696</v>
      </c>
      <c r="H19" s="34">
        <v>609.04921909712903</v>
      </c>
      <c r="I19" s="34">
        <v>622.16069969317198</v>
      </c>
      <c r="J19" s="34">
        <v>665.17829867409296</v>
      </c>
      <c r="K19" s="34">
        <v>744.388342330623</v>
      </c>
      <c r="L19" s="34">
        <v>794.43003753040102</v>
      </c>
      <c r="M19" s="34">
        <v>798.67503423566802</v>
      </c>
      <c r="N19" s="34">
        <v>816.16163528803702</v>
      </c>
      <c r="O19" s="34">
        <v>741.96807926458098</v>
      </c>
      <c r="P19" s="34">
        <v>694.78088247808205</v>
      </c>
      <c r="Q19" s="34">
        <v>731.12734849931405</v>
      </c>
      <c r="R19" s="34">
        <v>850.27677673537096</v>
      </c>
      <c r="S19" s="34">
        <v>841.22036142641002</v>
      </c>
      <c r="T19" s="34">
        <v>896.98952301300994</v>
      </c>
      <c r="U19" s="34">
        <v>849.18464531556003</v>
      </c>
      <c r="V19" s="34">
        <v>845.79275884317997</v>
      </c>
      <c r="W19" s="34">
        <v>900.98901250883</v>
      </c>
      <c r="X19" s="34">
        <v>840.59868534893997</v>
      </c>
      <c r="Y19" s="34">
        <v>867.51235840303002</v>
      </c>
      <c r="Z19" s="34">
        <v>880.62637940165996</v>
      </c>
      <c r="AA19" s="34">
        <v>831.68503223990001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</row>
    <row r="20" spans="1:79" x14ac:dyDescent="0.35">
      <c r="A20" s="32">
        <v>17</v>
      </c>
      <c r="B20" s="33" t="s">
        <v>65</v>
      </c>
      <c r="C20" s="34">
        <v>1476.6976976461999</v>
      </c>
      <c r="D20" s="34">
        <v>1615.69596347281</v>
      </c>
      <c r="E20" s="34">
        <v>1705.8780437294699</v>
      </c>
      <c r="F20" s="34">
        <v>1631.5808694385901</v>
      </c>
      <c r="G20" s="34">
        <v>1747.8950411527801</v>
      </c>
      <c r="H20" s="34">
        <v>1783.8272759855399</v>
      </c>
      <c r="I20" s="34">
        <v>1785.57807660202</v>
      </c>
      <c r="J20" s="34">
        <v>1671.68684067034</v>
      </c>
      <c r="K20" s="34">
        <v>1847.26462392339</v>
      </c>
      <c r="L20" s="34">
        <v>1928.79657151983</v>
      </c>
      <c r="M20" s="34">
        <v>2001.0394160430001</v>
      </c>
      <c r="N20" s="34">
        <v>2213.9707461674898</v>
      </c>
      <c r="O20" s="34">
        <v>2327.1688434380198</v>
      </c>
      <c r="P20" s="34">
        <v>2187.3271089303798</v>
      </c>
      <c r="Q20" s="34">
        <v>2422.4577020941601</v>
      </c>
      <c r="R20" s="34">
        <v>2550.9735075898898</v>
      </c>
      <c r="S20" s="34">
        <v>2691.6384639543899</v>
      </c>
      <c r="T20" s="34">
        <v>2657.9357520598801</v>
      </c>
      <c r="U20" s="34">
        <v>2476.9886530324002</v>
      </c>
      <c r="V20" s="34">
        <v>2498.0922381192199</v>
      </c>
      <c r="W20" s="34">
        <v>2472.6416629738501</v>
      </c>
      <c r="X20" s="34">
        <v>2560.9082047523998</v>
      </c>
      <c r="Y20" s="34">
        <v>2603.2443326888101</v>
      </c>
      <c r="Z20" s="34">
        <v>2699.4785789012799</v>
      </c>
      <c r="AA20" s="34">
        <v>2653.40580815468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</row>
    <row r="21" spans="1:79" x14ac:dyDescent="0.35">
      <c r="A21" s="32">
        <v>18</v>
      </c>
      <c r="B21" s="33" t="s">
        <v>61</v>
      </c>
      <c r="C21" s="34">
        <v>2280.8076345529598</v>
      </c>
      <c r="D21" s="34">
        <v>2449.7472938799201</v>
      </c>
      <c r="E21" s="34">
        <v>2531.0787893562501</v>
      </c>
      <c r="F21" s="34">
        <v>2361.42795091685</v>
      </c>
      <c r="G21" s="34">
        <v>2495.52963699477</v>
      </c>
      <c r="H21" s="34">
        <v>2471.4841559199599</v>
      </c>
      <c r="I21" s="34">
        <v>2517.8846365487302</v>
      </c>
      <c r="J21" s="34">
        <v>2591.1671866449201</v>
      </c>
      <c r="K21" s="34">
        <v>2690.1043335491199</v>
      </c>
      <c r="L21" s="34">
        <v>2887.7999904571898</v>
      </c>
      <c r="M21" s="34">
        <v>3050.3351062420302</v>
      </c>
      <c r="N21" s="34">
        <v>2200.3547081346901</v>
      </c>
      <c r="O21" s="34">
        <v>2227.9794929889099</v>
      </c>
      <c r="P21" s="34">
        <v>2533.5802931593198</v>
      </c>
      <c r="Q21" s="34">
        <v>2755.53292880975</v>
      </c>
      <c r="R21" s="34">
        <v>3079.3048029215201</v>
      </c>
      <c r="S21" s="34">
        <v>3341.7515507650101</v>
      </c>
      <c r="T21" s="34">
        <v>3544.0540917978101</v>
      </c>
      <c r="U21" s="34">
        <v>3680.15747542804</v>
      </c>
      <c r="V21" s="34">
        <v>3807.0203056718001</v>
      </c>
      <c r="W21" s="34">
        <v>3870.1245677593702</v>
      </c>
      <c r="X21" s="34">
        <v>4034.59036754811</v>
      </c>
      <c r="Y21" s="34">
        <v>4253.4397773983001</v>
      </c>
      <c r="Z21" s="34">
        <v>4150.2027912207996</v>
      </c>
      <c r="AA21" s="34">
        <v>4159.5160363497598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</row>
    <row r="22" spans="1:79" x14ac:dyDescent="0.35">
      <c r="A22" s="32">
        <v>19</v>
      </c>
      <c r="B22" s="33" t="s">
        <v>14</v>
      </c>
      <c r="C22" s="34">
        <v>5488.2846835977198</v>
      </c>
      <c r="D22" s="34">
        <v>5823.2290928766997</v>
      </c>
      <c r="E22" s="34">
        <v>5807.5834859722099</v>
      </c>
      <c r="F22" s="34">
        <v>5231.6229083750204</v>
      </c>
      <c r="G22" s="34">
        <v>5218.3946008455696</v>
      </c>
      <c r="H22" s="34">
        <v>5382.8865367001199</v>
      </c>
      <c r="I22" s="34">
        <v>5560.4158827742203</v>
      </c>
      <c r="J22" s="34">
        <v>5628.0622118101401</v>
      </c>
      <c r="K22" s="34">
        <v>5824.03414295331</v>
      </c>
      <c r="L22" s="34">
        <v>6359.9597264761296</v>
      </c>
      <c r="M22" s="34">
        <v>6726.6297838702603</v>
      </c>
      <c r="N22" s="34">
        <v>7037.4190363796497</v>
      </c>
      <c r="O22" s="34">
        <v>7919.1078879962097</v>
      </c>
      <c r="P22" s="34">
        <v>7468.3992387457502</v>
      </c>
      <c r="Q22" s="34">
        <v>7586.9251599027302</v>
      </c>
      <c r="R22" s="34">
        <v>7992.3842924415203</v>
      </c>
      <c r="S22" s="34">
        <v>8565.7986337242801</v>
      </c>
      <c r="T22" s="34">
        <v>8995.3089293069006</v>
      </c>
      <c r="U22" s="34">
        <v>8827.9943136649999</v>
      </c>
      <c r="V22" s="34">
        <v>9211.3502910857005</v>
      </c>
      <c r="W22" s="34">
        <v>9527.7238828499994</v>
      </c>
      <c r="X22" s="34">
        <v>9161.2514150068</v>
      </c>
      <c r="Y22" s="34">
        <v>9301.6260266750996</v>
      </c>
      <c r="Z22" s="34">
        <v>9725.3873841081004</v>
      </c>
      <c r="AA22" s="34">
        <v>8355.4264352367009</v>
      </c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</row>
    <row r="23" spans="1:79" x14ac:dyDescent="0.35">
      <c r="A23" s="32">
        <v>20</v>
      </c>
      <c r="B23" s="33" t="s">
        <v>54</v>
      </c>
      <c r="C23" s="34">
        <v>5823.1372400277796</v>
      </c>
      <c r="D23" s="34">
        <v>6297.2110077372399</v>
      </c>
      <c r="E23" s="34">
        <v>6512.12674168373</v>
      </c>
      <c r="F23" s="34">
        <v>6246.3253242964702</v>
      </c>
      <c r="G23" s="34">
        <v>6433.13398341227</v>
      </c>
      <c r="H23" s="34">
        <v>6533.8782392133899</v>
      </c>
      <c r="I23" s="34">
        <v>6714.9977910307298</v>
      </c>
      <c r="J23" s="34">
        <v>7035.3149990621596</v>
      </c>
      <c r="K23" s="34">
        <v>7812.0923900696798</v>
      </c>
      <c r="L23" s="34">
        <v>8580.3166396514898</v>
      </c>
      <c r="M23" s="34">
        <v>9460.3057003698596</v>
      </c>
      <c r="N23" s="34">
        <v>10115.986510666</v>
      </c>
      <c r="O23" s="34">
        <v>10787.8208013403</v>
      </c>
      <c r="P23" s="34">
        <v>10079.595716354601</v>
      </c>
      <c r="Q23" s="34">
        <v>11534.5734919881</v>
      </c>
      <c r="R23" s="34">
        <v>13020.4617969594</v>
      </c>
      <c r="S23" s="34">
        <v>13985.7002333083</v>
      </c>
      <c r="T23" s="34">
        <v>15067.505936158001</v>
      </c>
      <c r="U23" s="34">
        <v>15483.9242623888</v>
      </c>
      <c r="V23" s="34">
        <v>15818.335940897799</v>
      </c>
      <c r="W23" s="34">
        <v>16085.927229594599</v>
      </c>
      <c r="X23" s="34">
        <v>16565.734801784802</v>
      </c>
      <c r="Y23" s="34">
        <v>17146.894400810201</v>
      </c>
      <c r="Z23" s="34">
        <v>17201.814158939</v>
      </c>
      <c r="AA23" s="34">
        <v>15876.3746744174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</row>
    <row r="24" spans="1:79" x14ac:dyDescent="0.35">
      <c r="A24" s="32">
        <v>21</v>
      </c>
      <c r="B24" s="33" t="s">
        <v>55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>
        <v>12515.816317000301</v>
      </c>
      <c r="U24" s="34">
        <v>12835.8030934156</v>
      </c>
      <c r="V24" s="34">
        <v>13070.7270178951</v>
      </c>
      <c r="W24" s="34">
        <v>13264.7815604851</v>
      </c>
      <c r="X24" s="34">
        <v>13681.6055147762</v>
      </c>
      <c r="Y24" s="34">
        <v>14180.7522337059</v>
      </c>
      <c r="Z24" s="34">
        <v>14198.3163098351</v>
      </c>
      <c r="AA24" s="34">
        <v>13943.3836463264</v>
      </c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</row>
    <row r="25" spans="1:79" x14ac:dyDescent="0.35">
      <c r="A25" s="32">
        <v>22</v>
      </c>
      <c r="B25" s="33" t="s">
        <v>56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>
        <v>2551.6896191576602</v>
      </c>
      <c r="U25" s="34">
        <v>2648.1211689731999</v>
      </c>
      <c r="V25" s="34">
        <v>2747.7602075406198</v>
      </c>
      <c r="W25" s="34">
        <v>2820.3963817550398</v>
      </c>
      <c r="X25" s="34">
        <v>2884.0802866082699</v>
      </c>
      <c r="Y25" s="34">
        <v>2967.6969391862599</v>
      </c>
      <c r="Z25" s="34">
        <v>3002.1405482620598</v>
      </c>
      <c r="AA25" s="34">
        <v>2066.6867291264698</v>
      </c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</row>
    <row r="26" spans="1:79" x14ac:dyDescent="0.35">
      <c r="A26" s="32">
        <v>23</v>
      </c>
      <c r="B26" s="33" t="s">
        <v>5</v>
      </c>
      <c r="C26" s="34">
        <v>2625.3984767854299</v>
      </c>
      <c r="D26" s="34">
        <v>3027.1532633006</v>
      </c>
      <c r="E26" s="34">
        <v>3267.3732157259201</v>
      </c>
      <c r="F26" s="34">
        <v>3328.6245480868301</v>
      </c>
      <c r="G26" s="34">
        <v>3659.0908132233299</v>
      </c>
      <c r="H26" s="34">
        <v>3849.2609994108102</v>
      </c>
      <c r="I26" s="34">
        <v>4215.11412875317</v>
      </c>
      <c r="J26" s="34">
        <v>4669.5686205531101</v>
      </c>
      <c r="K26" s="34">
        <v>4834.3264688021</v>
      </c>
      <c r="L26" s="34">
        <v>5056.9857113655298</v>
      </c>
      <c r="M26" s="34">
        <v>5376.2480251768402</v>
      </c>
      <c r="N26" s="34">
        <v>5620.2483915664698</v>
      </c>
      <c r="O26" s="34">
        <v>5732.0747627330202</v>
      </c>
      <c r="P26" s="34">
        <v>5083.57525296729</v>
      </c>
      <c r="Q26" s="34">
        <v>5498.8865918060201</v>
      </c>
      <c r="R26" s="34">
        <v>5975.3698881894697</v>
      </c>
      <c r="S26" s="34">
        <v>6308.7914685348096</v>
      </c>
      <c r="T26" s="34">
        <v>6499.5406396472999</v>
      </c>
      <c r="U26" s="34">
        <v>6700.4022807208003</v>
      </c>
      <c r="V26" s="34">
        <v>7058.557139085</v>
      </c>
      <c r="W26" s="34">
        <v>7326.9274014371003</v>
      </c>
      <c r="X26" s="34">
        <v>7405.6344876373996</v>
      </c>
      <c r="Y26" s="34">
        <v>7582.6986929865998</v>
      </c>
      <c r="Z26" s="34">
        <v>7734.7823278839996</v>
      </c>
      <c r="AA26" s="34">
        <v>6381.1220431423999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</row>
    <row r="27" spans="1:79" x14ac:dyDescent="0.35">
      <c r="A27" s="32">
        <v>24</v>
      </c>
      <c r="B27" s="33" t="s">
        <v>15</v>
      </c>
      <c r="C27" s="34">
        <v>849.62394585750303</v>
      </c>
      <c r="D27" s="34">
        <v>1020.81835799948</v>
      </c>
      <c r="E27" s="34">
        <v>1148.3336800321299</v>
      </c>
      <c r="F27" s="34">
        <v>1291.31198630528</v>
      </c>
      <c r="G27" s="34">
        <v>1459.25598402281</v>
      </c>
      <c r="H27" s="34">
        <v>1664.7171137184901</v>
      </c>
      <c r="I27" s="34">
        <v>1846.37752785935</v>
      </c>
      <c r="J27" s="34">
        <v>2026.82243779752</v>
      </c>
      <c r="K27" s="34">
        <v>2238.6904565896998</v>
      </c>
      <c r="L27" s="34">
        <v>2396.04848781182</v>
      </c>
      <c r="M27" s="34">
        <v>2520.74258088119</v>
      </c>
      <c r="N27" s="34">
        <v>2871.1913189381598</v>
      </c>
      <c r="O27" s="34">
        <v>3323.6947472624702</v>
      </c>
      <c r="P27" s="34">
        <v>3356.9231812154599</v>
      </c>
      <c r="Q27" s="34">
        <v>3834.2484071619501</v>
      </c>
      <c r="R27" s="34">
        <v>4005.0159808014701</v>
      </c>
      <c r="S27" s="34">
        <v>4218.6748140633199</v>
      </c>
      <c r="T27" s="34">
        <v>4309.0224320610996</v>
      </c>
      <c r="U27" s="34">
        <v>4418.7279597882998</v>
      </c>
      <c r="V27" s="34">
        <v>4677.6749205427996</v>
      </c>
      <c r="W27" s="34">
        <v>4851.8726232245999</v>
      </c>
      <c r="X27" s="34">
        <v>5011.4917449492004</v>
      </c>
      <c r="Y27" s="34">
        <v>5369.3301270612001</v>
      </c>
      <c r="Z27" s="34">
        <v>5520.6589262775997</v>
      </c>
      <c r="AA27" s="34">
        <v>5555.8384234967998</v>
      </c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</row>
    <row r="28" spans="1:79" x14ac:dyDescent="0.35">
      <c r="A28" s="32">
        <v>25</v>
      </c>
      <c r="B28" s="33" t="s">
        <v>57</v>
      </c>
      <c r="C28" s="34">
        <v>5240.7321708989803</v>
      </c>
      <c r="D28" s="34">
        <v>5680.5325253110204</v>
      </c>
      <c r="E28" s="34">
        <v>6317.5738084291297</v>
      </c>
      <c r="F28" s="34">
        <v>6582.8268277142997</v>
      </c>
      <c r="G28" s="34">
        <v>7334.7165581005902</v>
      </c>
      <c r="H28" s="34">
        <v>7992.2879954545397</v>
      </c>
      <c r="I28" s="34">
        <v>8522.5687695048291</v>
      </c>
      <c r="J28" s="34">
        <v>9087.0347590402998</v>
      </c>
      <c r="K28" s="34">
        <v>10460.7262582109</v>
      </c>
      <c r="L28" s="34">
        <v>11804.519697926</v>
      </c>
      <c r="M28" s="34">
        <v>13454.0474096363</v>
      </c>
      <c r="N28" s="34">
        <v>15221.4044412153</v>
      </c>
      <c r="O28" s="34">
        <v>16394.578683382701</v>
      </c>
      <c r="P28" s="34">
        <v>17054.2378990621</v>
      </c>
      <c r="Q28" s="34">
        <v>17888.0825101439</v>
      </c>
      <c r="R28" s="34">
        <v>19528.3497318722</v>
      </c>
      <c r="S28" s="34">
        <v>20879.245909147201</v>
      </c>
      <c r="T28" s="34">
        <v>21625.039581739999</v>
      </c>
      <c r="U28" s="34">
        <v>21949.527805791298</v>
      </c>
      <c r="V28" s="34">
        <v>22236.976394204899</v>
      </c>
      <c r="W28" s="34">
        <v>22303.718354434601</v>
      </c>
      <c r="X28" s="34">
        <v>22010.737324391801</v>
      </c>
      <c r="Y28" s="34">
        <v>22790.775243960601</v>
      </c>
      <c r="Z28" s="34">
        <v>23677.459085012801</v>
      </c>
      <c r="AA28" s="34">
        <v>23069.057696409898</v>
      </c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</row>
    <row r="29" spans="1:79" x14ac:dyDescent="0.35">
      <c r="A29" s="32">
        <v>26</v>
      </c>
      <c r="B29" s="33" t="s">
        <v>58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>
        <v>6897.5384931703002</v>
      </c>
      <c r="U29" s="34">
        <v>7121.3522826364997</v>
      </c>
      <c r="V29" s="34">
        <v>7396.2237175566997</v>
      </c>
      <c r="W29" s="34">
        <v>7669.7597073206998</v>
      </c>
      <c r="X29" s="34">
        <v>7654.3972384099998</v>
      </c>
      <c r="Y29" s="34">
        <v>8108.3402373483996</v>
      </c>
      <c r="Z29" s="34">
        <v>8456.4000699589997</v>
      </c>
      <c r="AA29" s="34">
        <v>8599.3953186669005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</row>
    <row r="30" spans="1:79" x14ac:dyDescent="0.35">
      <c r="A30" s="32">
        <v>27</v>
      </c>
      <c r="B30" s="33" t="s">
        <v>59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>
        <v>14727.501088569399</v>
      </c>
      <c r="U30" s="34">
        <v>14828.175523154499</v>
      </c>
      <c r="V30" s="34">
        <v>14852.980488842401</v>
      </c>
      <c r="W30" s="34">
        <v>14669.131053053799</v>
      </c>
      <c r="X30" s="34">
        <v>14402.2935283079</v>
      </c>
      <c r="Y30" s="34">
        <v>14755.186235818501</v>
      </c>
      <c r="Z30" s="34">
        <v>15301.393175294301</v>
      </c>
      <c r="AA30" s="34">
        <v>14631.378380603501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</row>
    <row r="31" spans="1:79" x14ac:dyDescent="0.35">
      <c r="A31" s="32">
        <v>28</v>
      </c>
      <c r="B31" s="33" t="s">
        <v>6</v>
      </c>
      <c r="C31" s="34">
        <v>5693.3681602393599</v>
      </c>
      <c r="D31" s="34">
        <v>6012.9254267312999</v>
      </c>
      <c r="E31" s="34">
        <v>6205.9681411547499</v>
      </c>
      <c r="F31" s="34">
        <v>6350.9300315555301</v>
      </c>
      <c r="G31" s="34">
        <v>6430.3524169902903</v>
      </c>
      <c r="H31" s="34">
        <v>6748.7503867517498</v>
      </c>
      <c r="I31" s="34">
        <v>6899.02998842119</v>
      </c>
      <c r="J31" s="34">
        <v>7310.6896814765596</v>
      </c>
      <c r="K31" s="34">
        <v>7543.97899205874</v>
      </c>
      <c r="L31" s="34">
        <v>7869.0573101423497</v>
      </c>
      <c r="M31" s="34">
        <v>8056.2776097983897</v>
      </c>
      <c r="N31" s="34">
        <v>8634.5623922462</v>
      </c>
      <c r="O31" s="34">
        <v>8786.7216810493101</v>
      </c>
      <c r="P31" s="34">
        <v>8539.9619884348995</v>
      </c>
      <c r="Q31" s="34">
        <v>8759.7003932212792</v>
      </c>
      <c r="R31" s="34">
        <v>9164.5222432629998</v>
      </c>
      <c r="S31" s="34">
        <v>9451.1605035345492</v>
      </c>
      <c r="T31" s="34">
        <v>9805.1968765564998</v>
      </c>
      <c r="U31" s="34">
        <v>10217.904977874199</v>
      </c>
      <c r="V31" s="34">
        <v>10551.8010080925</v>
      </c>
      <c r="W31" s="34">
        <v>10679.1823827686</v>
      </c>
      <c r="X31" s="34">
        <v>10987.188332457299</v>
      </c>
      <c r="Y31" s="34">
        <v>11396.4019029837</v>
      </c>
      <c r="Z31" s="34">
        <v>11561.6589884524</v>
      </c>
      <c r="AA31" s="34">
        <v>11308.853170497499</v>
      </c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</row>
    <row r="32" spans="1:79" x14ac:dyDescent="0.35">
      <c r="A32" s="32">
        <v>29</v>
      </c>
      <c r="B32" s="33" t="s">
        <v>7</v>
      </c>
      <c r="C32" s="34">
        <v>8652.4627636475998</v>
      </c>
      <c r="D32" s="34">
        <v>9109.6989057686606</v>
      </c>
      <c r="E32" s="34">
        <v>9281.6842479182396</v>
      </c>
      <c r="F32" s="34">
        <v>9325.5863199516407</v>
      </c>
      <c r="G32" s="34">
        <v>9525.3138943683698</v>
      </c>
      <c r="H32" s="34">
        <v>9681.2085244343398</v>
      </c>
      <c r="I32" s="34">
        <v>9683.5900064753805</v>
      </c>
      <c r="J32" s="34">
        <v>9823.0030311384198</v>
      </c>
      <c r="K32" s="34">
        <v>10245.615311568001</v>
      </c>
      <c r="L32" s="34">
        <v>10642.971305831399</v>
      </c>
      <c r="M32" s="34">
        <v>11101.0867318786</v>
      </c>
      <c r="N32" s="34">
        <v>11584.2693869018</v>
      </c>
      <c r="O32" s="34">
        <v>12011.4940777102</v>
      </c>
      <c r="P32" s="34">
        <v>12428.968160111501</v>
      </c>
      <c r="Q32" s="34">
        <v>12933.023860855899</v>
      </c>
      <c r="R32" s="34">
        <v>13896.838300481801</v>
      </c>
      <c r="S32" s="34">
        <v>14757.956287818801</v>
      </c>
      <c r="T32" s="34">
        <v>15021.851264828299</v>
      </c>
      <c r="U32" s="34">
        <v>15444.915933832201</v>
      </c>
      <c r="V32" s="34">
        <v>15881.925855863699</v>
      </c>
      <c r="W32" s="34">
        <v>16822.216588783602</v>
      </c>
      <c r="X32" s="34">
        <v>17269.916680237198</v>
      </c>
      <c r="Y32" s="34">
        <v>18098.7397357874</v>
      </c>
      <c r="Z32" s="34">
        <v>17994.643179677099</v>
      </c>
      <c r="AA32" s="34">
        <v>15241.1662820206</v>
      </c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</row>
    <row r="33" spans="1:79" x14ac:dyDescent="0.35">
      <c r="A33" s="32">
        <v>30</v>
      </c>
      <c r="B33" s="33" t="s">
        <v>16</v>
      </c>
      <c r="C33" s="34">
        <v>3988.2269111656601</v>
      </c>
      <c r="D33" s="34">
        <v>4044.2906111409302</v>
      </c>
      <c r="E33" s="34">
        <v>4107.5772805444803</v>
      </c>
      <c r="F33" s="34">
        <v>4169.0009236868</v>
      </c>
      <c r="G33" s="34">
        <v>4229.6714348608702</v>
      </c>
      <c r="H33" s="34">
        <v>4300.8465838019802</v>
      </c>
      <c r="I33" s="34">
        <v>4386.2580891500102</v>
      </c>
      <c r="J33" s="34">
        <v>4473.5221153142602</v>
      </c>
      <c r="K33" s="34">
        <v>4573.63040323716</v>
      </c>
      <c r="L33" s="34">
        <v>4743.733583149</v>
      </c>
      <c r="M33" s="34">
        <v>4900.3293535846196</v>
      </c>
      <c r="N33" s="34">
        <v>5071.3342806183</v>
      </c>
      <c r="O33" s="34">
        <v>5202.02489831004</v>
      </c>
      <c r="P33" s="34">
        <v>5490.39665388914</v>
      </c>
      <c r="Q33" s="34">
        <v>5654.7077136651897</v>
      </c>
      <c r="R33" s="34">
        <v>5726.66803604092</v>
      </c>
      <c r="S33" s="34">
        <v>5944.6863630751204</v>
      </c>
      <c r="T33" s="34">
        <v>6187.5127095998996</v>
      </c>
      <c r="U33" s="34">
        <v>6355.8143354481999</v>
      </c>
      <c r="V33" s="34">
        <v>6604.1444626373996</v>
      </c>
      <c r="W33" s="34">
        <v>6823.2396605701997</v>
      </c>
      <c r="X33" s="34">
        <v>6935.4889623685003</v>
      </c>
      <c r="Y33" s="34">
        <v>7010.0920280354003</v>
      </c>
      <c r="Z33" s="34">
        <v>7189.3942383683998</v>
      </c>
      <c r="AA33" s="34">
        <v>7414.6191496044003</v>
      </c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</row>
    <row r="34" spans="1:79" x14ac:dyDescent="0.35">
      <c r="A34" s="32">
        <v>31</v>
      </c>
      <c r="B34" s="33" t="s">
        <v>8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>
        <v>126187.23325413</v>
      </c>
      <c r="U34" s="34">
        <v>128458.69578267699</v>
      </c>
      <c r="V34" s="34">
        <v>131399.30784184599</v>
      </c>
      <c r="W34" s="34">
        <v>133580.90544112399</v>
      </c>
      <c r="X34" s="34">
        <v>134868.58685176101</v>
      </c>
      <c r="Y34" s="34">
        <v>139825.53733157599</v>
      </c>
      <c r="Z34" s="34">
        <v>141206.715529999</v>
      </c>
      <c r="AA34" s="34">
        <v>133094.13488328899</v>
      </c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</row>
    <row r="35" spans="1:79" x14ac:dyDescent="0.35">
      <c r="A35" s="32">
        <v>32</v>
      </c>
      <c r="B35" s="33" t="s">
        <v>9</v>
      </c>
      <c r="C35" s="34">
        <v>4337.5175901963503</v>
      </c>
      <c r="D35" s="34">
        <v>4719.7403584919202</v>
      </c>
      <c r="E35" s="34">
        <v>4971.66245177563</v>
      </c>
      <c r="F35" s="34">
        <v>4853.9448109258201</v>
      </c>
      <c r="G35" s="34">
        <v>5128.7465416997102</v>
      </c>
      <c r="H35" s="34">
        <v>5264.7562800961396</v>
      </c>
      <c r="I35" s="34">
        <v>5405.8589082388899</v>
      </c>
      <c r="J35" s="34">
        <v>5657.8752607980196</v>
      </c>
      <c r="K35" s="34">
        <v>6205.2904470309104</v>
      </c>
      <c r="L35" s="34">
        <v>6780.0393102920398</v>
      </c>
      <c r="M35" s="34">
        <v>7292.74472687465</v>
      </c>
      <c r="N35" s="34">
        <v>7890.0390909293601</v>
      </c>
      <c r="O35" s="34">
        <v>8286.9319892219992</v>
      </c>
      <c r="P35" s="34">
        <v>8055.4149838943604</v>
      </c>
      <c r="Q35" s="34">
        <v>9026.9305118621105</v>
      </c>
      <c r="R35" s="34">
        <v>9828.6829727466302</v>
      </c>
      <c r="S35" s="34">
        <v>10551.7386698139</v>
      </c>
      <c r="T35" s="34">
        <v>11041.277787127399</v>
      </c>
      <c r="U35" s="34">
        <v>11236.9571342115</v>
      </c>
      <c r="V35" s="34">
        <v>11511.0631554177</v>
      </c>
      <c r="W35" s="34">
        <v>11773.5300102086</v>
      </c>
      <c r="X35" s="34">
        <v>12164.4950559593</v>
      </c>
      <c r="Y35" s="34">
        <v>12648.0540159108</v>
      </c>
      <c r="Z35" s="34">
        <v>12783.150985984599</v>
      </c>
      <c r="AA35" s="34">
        <v>12005.0295741887</v>
      </c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</row>
    <row r="36" spans="1:79" x14ac:dyDescent="0.35">
      <c r="A36" s="32">
        <v>33</v>
      </c>
      <c r="B36" s="33" t="s">
        <v>60</v>
      </c>
      <c r="C36" s="34">
        <v>141.66164600680801</v>
      </c>
      <c r="D36" s="34">
        <v>159.77972239316</v>
      </c>
      <c r="E36" s="34">
        <v>169.95938451318</v>
      </c>
      <c r="F36" s="34">
        <v>145.50756273037899</v>
      </c>
      <c r="G36" s="34">
        <v>165.32976997825099</v>
      </c>
      <c r="H36" s="34">
        <v>171.42251325019399</v>
      </c>
      <c r="I36" s="34">
        <v>174.91970523364799</v>
      </c>
      <c r="J36" s="34">
        <v>194.791159053977</v>
      </c>
      <c r="K36" s="34">
        <v>239.16062769717701</v>
      </c>
      <c r="L36" s="34">
        <v>295.29525297558098</v>
      </c>
      <c r="M36" s="34">
        <v>340.01392898003297</v>
      </c>
      <c r="N36" s="34">
        <v>412.34652297565202</v>
      </c>
      <c r="O36" s="34">
        <v>477.11964806549798</v>
      </c>
      <c r="P36" s="34">
        <v>396.24174268412401</v>
      </c>
      <c r="Q36" s="34">
        <v>530.18128445539401</v>
      </c>
      <c r="R36" s="34">
        <v>600.944929677137</v>
      </c>
      <c r="S36" s="34">
        <v>642.90039244315801</v>
      </c>
      <c r="T36" s="34">
        <v>647.70472681957995</v>
      </c>
      <c r="U36" s="34">
        <v>616.47680733157995</v>
      </c>
      <c r="V36" s="34">
        <v>633.80654487401</v>
      </c>
      <c r="W36" s="34">
        <v>644.11380283598999</v>
      </c>
      <c r="X36" s="34">
        <v>696.53141435315001</v>
      </c>
      <c r="Y36" s="34">
        <v>743.50624466917998</v>
      </c>
      <c r="Z36" s="34">
        <v>661.30531736950002</v>
      </c>
      <c r="AA36" s="34">
        <v>625.90947934123005</v>
      </c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</row>
    <row r="37" spans="1:79" x14ac:dyDescent="0.35">
      <c r="A37" s="32">
        <v>34</v>
      </c>
      <c r="B37" s="33" t="s">
        <v>10</v>
      </c>
      <c r="C37" s="34">
        <v>66706.649847395398</v>
      </c>
      <c r="D37" s="34">
        <v>71661.546292616302</v>
      </c>
      <c r="E37" s="34">
        <v>74760.606830742196</v>
      </c>
      <c r="F37" s="34">
        <v>74452.521235464606</v>
      </c>
      <c r="G37" s="34">
        <v>78418.561193223897</v>
      </c>
      <c r="H37" s="34">
        <v>81008.763371226101</v>
      </c>
      <c r="I37" s="34">
        <v>83525.681777734397</v>
      </c>
      <c r="J37" s="34">
        <v>86942.757248184207</v>
      </c>
      <c r="K37" s="34">
        <v>93210.929856492599</v>
      </c>
      <c r="L37" s="34">
        <v>98563.875555791004</v>
      </c>
      <c r="M37" s="34">
        <v>104790.329385326</v>
      </c>
      <c r="N37" s="34">
        <v>109930.63509003499</v>
      </c>
      <c r="O37" s="34">
        <v>113810.67044283199</v>
      </c>
      <c r="P37" s="34">
        <v>112030.399045461</v>
      </c>
      <c r="Q37" s="34">
        <v>118577.654190883</v>
      </c>
      <c r="R37" s="34">
        <v>125823.838387991</v>
      </c>
      <c r="S37" s="34">
        <v>132515.94028770999</v>
      </c>
      <c r="T37" s="34">
        <v>137876.215768077</v>
      </c>
      <c r="U37" s="34">
        <v>140312.12972421999</v>
      </c>
      <c r="V37" s="34">
        <v>143544.59431649599</v>
      </c>
      <c r="W37" s="34">
        <v>146000.77049430899</v>
      </c>
      <c r="X37" s="34">
        <v>147730.21489275701</v>
      </c>
      <c r="Y37" s="34">
        <v>153216.70703590201</v>
      </c>
      <c r="Z37" s="34">
        <v>154660.01654670099</v>
      </c>
      <c r="AA37" s="34">
        <v>145733.811110754</v>
      </c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</row>
    <row r="38" spans="1:79" x14ac:dyDescent="0.35">
      <c r="A38" t="s">
        <v>67</v>
      </c>
    </row>
  </sheetData>
  <mergeCells count="1">
    <mergeCell ref="A1:AA1"/>
  </mergeCells>
  <conditionalFormatting sqref="BC4:CA37">
    <cfRule type="cellIs" dxfId="0" priority="1" operator="equal">
      <formula>1</formula>
    </cfRule>
  </conditionalFormatting>
  <pageMargins left="0.75" right="0.75" top="1" bottom="1" header="0.5" footer="0.5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7988-B789-4619-A6EE-FCB823DA5305}">
  <dimension ref="A1:AA36"/>
  <sheetViews>
    <sheetView tabSelected="1" zoomScale="60" zoomScaleNormal="60" workbookViewId="0">
      <selection activeCell="H14" sqref="H14"/>
    </sheetView>
  </sheetViews>
  <sheetFormatPr baseColWidth="10" defaultRowHeight="14.5" x14ac:dyDescent="0.35"/>
  <cols>
    <col min="1" max="1" width="5" style="36" customWidth="1"/>
    <col min="2" max="2" width="55" style="36" customWidth="1"/>
    <col min="3" max="16384" width="10.90625" style="36"/>
  </cols>
  <sheetData>
    <row r="1" spans="1:27" ht="15.5" x14ac:dyDescent="0.35">
      <c r="A1" s="57" t="s">
        <v>73</v>
      </c>
      <c r="B1" s="57" t="s">
        <v>63</v>
      </c>
      <c r="C1" s="57" t="s">
        <v>63</v>
      </c>
      <c r="D1" s="57" t="s">
        <v>63</v>
      </c>
      <c r="E1" s="57" t="s">
        <v>63</v>
      </c>
      <c r="F1" s="57" t="s">
        <v>63</v>
      </c>
      <c r="G1" s="57" t="s">
        <v>63</v>
      </c>
      <c r="H1" s="57" t="s">
        <v>63</v>
      </c>
      <c r="I1" s="57" t="s">
        <v>63</v>
      </c>
      <c r="J1" s="57" t="s">
        <v>63</v>
      </c>
      <c r="K1" s="57" t="s">
        <v>63</v>
      </c>
      <c r="L1" s="57" t="s">
        <v>63</v>
      </c>
      <c r="M1" s="57" t="s">
        <v>63</v>
      </c>
      <c r="N1" s="57" t="s">
        <v>63</v>
      </c>
      <c r="O1" s="57" t="s">
        <v>63</v>
      </c>
      <c r="P1" s="57" t="s">
        <v>63</v>
      </c>
      <c r="Q1" s="57" t="s">
        <v>63</v>
      </c>
      <c r="R1" s="57" t="s">
        <v>63</v>
      </c>
      <c r="S1" s="57" t="s">
        <v>63</v>
      </c>
      <c r="T1" s="57" t="s">
        <v>63</v>
      </c>
      <c r="U1" s="57" t="s">
        <v>63</v>
      </c>
      <c r="V1" s="57" t="s">
        <v>63</v>
      </c>
      <c r="W1" s="57" t="s">
        <v>63</v>
      </c>
      <c r="X1" s="57" t="s">
        <v>63</v>
      </c>
      <c r="Y1" s="57" t="s">
        <v>63</v>
      </c>
      <c r="Z1" s="57" t="s">
        <v>63</v>
      </c>
      <c r="AA1" s="57" t="s">
        <v>63</v>
      </c>
    </row>
    <row r="3" spans="1:27" ht="15.5" x14ac:dyDescent="0.35">
      <c r="A3" s="41" t="s">
        <v>22</v>
      </c>
      <c r="B3" s="41" t="s">
        <v>64</v>
      </c>
      <c r="C3" s="40">
        <v>35065</v>
      </c>
      <c r="D3" s="40">
        <v>35431</v>
      </c>
      <c r="E3" s="40">
        <v>35796</v>
      </c>
      <c r="F3" s="40">
        <v>36161</v>
      </c>
      <c r="G3" s="40">
        <v>36526</v>
      </c>
      <c r="H3" s="40">
        <v>36892</v>
      </c>
      <c r="I3" s="40">
        <v>37257</v>
      </c>
      <c r="J3" s="40">
        <v>37622</v>
      </c>
      <c r="K3" s="40">
        <v>37987</v>
      </c>
      <c r="L3" s="40">
        <v>38353</v>
      </c>
      <c r="M3" s="40">
        <v>38718</v>
      </c>
      <c r="N3" s="40">
        <v>39083</v>
      </c>
      <c r="O3" s="40">
        <v>39448</v>
      </c>
      <c r="P3" s="40">
        <v>39814</v>
      </c>
      <c r="Q3" s="40">
        <v>40179</v>
      </c>
      <c r="R3" s="40">
        <v>40544</v>
      </c>
      <c r="S3" s="40">
        <v>40909</v>
      </c>
      <c r="T3" s="40">
        <v>41275</v>
      </c>
      <c r="U3" s="40">
        <v>41640</v>
      </c>
      <c r="V3" s="40">
        <v>42005</v>
      </c>
      <c r="W3" s="40">
        <v>42370</v>
      </c>
      <c r="X3" s="40">
        <v>42736</v>
      </c>
      <c r="Y3" s="40">
        <v>43101</v>
      </c>
      <c r="Z3" s="40">
        <v>43466</v>
      </c>
      <c r="AA3" s="40">
        <v>43831</v>
      </c>
    </row>
    <row r="4" spans="1:27" x14ac:dyDescent="0.35">
      <c r="A4" s="39">
        <v>1</v>
      </c>
      <c r="B4" s="38" t="s">
        <v>12</v>
      </c>
      <c r="C4" s="37">
        <v>4.5170533803717303</v>
      </c>
      <c r="D4" s="37">
        <v>4.36536701619913</v>
      </c>
      <c r="E4" s="37">
        <v>4.6051284392690999</v>
      </c>
      <c r="F4" s="37">
        <v>4.3206376857895297</v>
      </c>
      <c r="G4" s="37">
        <v>4.4063668007674703</v>
      </c>
      <c r="H4" s="37">
        <v>3.6614969577595899</v>
      </c>
      <c r="I4" s="37">
        <v>3.6620632544800702</v>
      </c>
      <c r="J4" s="37">
        <v>3.6273924851634298</v>
      </c>
      <c r="K4" s="37">
        <v>3.3424055774867401</v>
      </c>
      <c r="L4" s="37">
        <v>3.4087093047708299</v>
      </c>
      <c r="M4" s="37">
        <v>3.06716196723572</v>
      </c>
      <c r="N4" s="37">
        <v>3.0334421266001299</v>
      </c>
      <c r="O4" s="37">
        <v>3.2227179600887599</v>
      </c>
      <c r="P4" s="37">
        <v>3.2344398321671002</v>
      </c>
      <c r="Q4" s="37">
        <v>3.1077134233689101</v>
      </c>
      <c r="R4" s="37">
        <v>3.0842596723384599</v>
      </c>
      <c r="S4" s="37">
        <v>2.88751709358481</v>
      </c>
      <c r="T4" s="37">
        <v>2.9239191628724801</v>
      </c>
      <c r="U4" s="37">
        <v>3.05702167965703</v>
      </c>
      <c r="V4" s="37">
        <v>3.2604598181271101</v>
      </c>
      <c r="W4" s="37">
        <v>3.47022805727635</v>
      </c>
      <c r="X4" s="37">
        <v>3.29543221290864</v>
      </c>
      <c r="Y4" s="37">
        <v>2.96094261958828</v>
      </c>
      <c r="Z4" s="37">
        <v>2.9578914440350901</v>
      </c>
      <c r="AA4" s="37">
        <v>3.4085748064584598</v>
      </c>
    </row>
    <row r="5" spans="1:27" x14ac:dyDescent="0.35">
      <c r="A5" s="39">
        <v>2</v>
      </c>
      <c r="B5" s="38" t="s">
        <v>0</v>
      </c>
      <c r="C5" s="37">
        <v>0.92857213961089602</v>
      </c>
      <c r="D5" s="37">
        <v>1.07183419660584</v>
      </c>
      <c r="E5" s="37">
        <v>1.09916240436908</v>
      </c>
      <c r="F5" s="37">
        <v>1.31629647340142</v>
      </c>
      <c r="G5" s="37">
        <v>0.97155192295423098</v>
      </c>
      <c r="H5" s="37">
        <v>0.74743083456314696</v>
      </c>
      <c r="I5" s="37">
        <v>0.77319203850358798</v>
      </c>
      <c r="J5" s="37">
        <v>0.82767519597946404</v>
      </c>
      <c r="K5" s="37">
        <v>0.72140574259895296</v>
      </c>
      <c r="L5" s="37">
        <v>0.72517105538437698</v>
      </c>
      <c r="M5" s="37">
        <v>0.80994817259325502</v>
      </c>
      <c r="N5" s="37">
        <v>0.677058973562638</v>
      </c>
      <c r="O5" s="37">
        <v>0.48800598484772101</v>
      </c>
      <c r="P5" s="37">
        <v>0.50674176071572796</v>
      </c>
      <c r="Q5" s="37">
        <v>0.50817622133538398</v>
      </c>
      <c r="R5" s="37">
        <v>0.58694692162478501</v>
      </c>
      <c r="S5" s="37">
        <v>0.41726388255486502</v>
      </c>
      <c r="T5" s="37">
        <v>0.45794888775821702</v>
      </c>
      <c r="U5" s="37">
        <v>0.67472603462518199</v>
      </c>
      <c r="V5" s="37">
        <v>0.37842363224421499</v>
      </c>
      <c r="W5" s="37">
        <v>0.52164344477046798</v>
      </c>
      <c r="X5" s="37">
        <v>0.68487422141276699</v>
      </c>
      <c r="Y5" s="37">
        <v>0.584720962040995</v>
      </c>
      <c r="Z5" s="37">
        <v>0.65298794658901704</v>
      </c>
      <c r="AA5" s="37">
        <v>0.45403441957313501</v>
      </c>
    </row>
    <row r="6" spans="1:27" x14ac:dyDescent="0.35">
      <c r="A6" s="39">
        <v>3</v>
      </c>
      <c r="B6" s="38" t="s">
        <v>13</v>
      </c>
      <c r="C6" s="37">
        <v>6.8887748839596101</v>
      </c>
      <c r="D6" s="37">
        <v>6.3380568530066697</v>
      </c>
      <c r="E6" s="37">
        <v>4.6353306468036104</v>
      </c>
      <c r="F6" s="37">
        <v>5.7756160276683</v>
      </c>
      <c r="G6" s="37">
        <v>6.8263305140266102</v>
      </c>
      <c r="H6" s="37">
        <v>6.4734179179635598</v>
      </c>
      <c r="I6" s="37">
        <v>6.6972298081220298</v>
      </c>
      <c r="J6" s="37">
        <v>8.2027256288432699</v>
      </c>
      <c r="K6" s="37">
        <v>12.507536201073099</v>
      </c>
      <c r="L6" s="37">
        <v>14.577523633474099</v>
      </c>
      <c r="M6" s="37">
        <v>20.698137552112101</v>
      </c>
      <c r="N6" s="37">
        <v>20.527782389580398</v>
      </c>
      <c r="O6" s="37">
        <v>13.976754943006799</v>
      </c>
      <c r="P6" s="37">
        <v>13.0281237595616</v>
      </c>
      <c r="Q6" s="37">
        <v>15.9107362466053</v>
      </c>
      <c r="R6" s="37">
        <v>14.8467060014765</v>
      </c>
      <c r="S6" s="37">
        <v>12.5058587940977</v>
      </c>
      <c r="T6" s="37">
        <v>10.983568086941499</v>
      </c>
      <c r="U6" s="37">
        <v>10.909909405959301</v>
      </c>
      <c r="V6" s="37">
        <v>8.5775340607381398</v>
      </c>
      <c r="W6" s="37">
        <v>8.0526917332174008</v>
      </c>
      <c r="X6" s="37">
        <v>9.6694390411475499</v>
      </c>
      <c r="Y6" s="37">
        <v>9.4913223552213992</v>
      </c>
      <c r="Z6" s="37">
        <v>9.1017274639427495</v>
      </c>
      <c r="AA6" s="37">
        <v>12.465448711187999</v>
      </c>
    </row>
    <row r="7" spans="1:27" x14ac:dyDescent="0.35">
      <c r="A7" s="39">
        <v>4</v>
      </c>
      <c r="B7" s="38" t="s">
        <v>44</v>
      </c>
      <c r="C7" s="37">
        <v>5.8084307429077002</v>
      </c>
      <c r="D7" s="37">
        <v>5.3466765486912404</v>
      </c>
      <c r="E7" s="37">
        <v>3.6256800779023202</v>
      </c>
      <c r="F7" s="37">
        <v>4.7369286206463403</v>
      </c>
      <c r="G7" s="37">
        <v>5.9025215869813801</v>
      </c>
      <c r="H7" s="37">
        <v>5.5249973409266904</v>
      </c>
      <c r="I7" s="37">
        <v>5.6737411100515303</v>
      </c>
      <c r="J7" s="37">
        <v>7.2138641264117203</v>
      </c>
      <c r="K7" s="37">
        <v>11.652876156534001</v>
      </c>
      <c r="L7" s="37">
        <v>13.599776580625299</v>
      </c>
      <c r="M7" s="37">
        <v>19.6162811491604</v>
      </c>
      <c r="N7" s="37">
        <v>19.533222866769901</v>
      </c>
      <c r="O7" s="37">
        <v>12.7534728037829</v>
      </c>
      <c r="P7" s="37">
        <v>11.9983934834626</v>
      </c>
      <c r="Q7" s="37">
        <v>14.6944834903592</v>
      </c>
      <c r="R7" s="37">
        <v>13.2759936372764</v>
      </c>
      <c r="S7" s="37">
        <v>11.1280553165032</v>
      </c>
      <c r="T7" s="37">
        <v>9.7669358978547507</v>
      </c>
      <c r="U7" s="37">
        <v>9.9202380528647804</v>
      </c>
      <c r="V7" s="37">
        <v>7.7939604876302004</v>
      </c>
      <c r="W7" s="37">
        <v>7.0807027427992404</v>
      </c>
      <c r="X7" s="37">
        <v>8.7166347287977004</v>
      </c>
      <c r="Y7" s="37">
        <v>8.5299224804508</v>
      </c>
      <c r="Z7" s="37">
        <v>8.1313291872822493</v>
      </c>
      <c r="AA7" s="37">
        <v>11.2023193458524</v>
      </c>
    </row>
    <row r="8" spans="1:27" x14ac:dyDescent="0.35">
      <c r="A8" s="39">
        <v>5</v>
      </c>
      <c r="B8" s="38" t="s">
        <v>45</v>
      </c>
      <c r="C8" s="37">
        <v>1.0803441410519099</v>
      </c>
      <c r="D8" s="37">
        <v>0.99138030431542401</v>
      </c>
      <c r="E8" s="37">
        <v>1.0096505689013</v>
      </c>
      <c r="F8" s="37">
        <v>1.0386874070219601</v>
      </c>
      <c r="G8" s="37">
        <v>0.92380892704522799</v>
      </c>
      <c r="H8" s="37">
        <v>0.94842057703686999</v>
      </c>
      <c r="I8" s="37">
        <v>1.0234886980705</v>
      </c>
      <c r="J8" s="37">
        <v>0.98886150243154203</v>
      </c>
      <c r="K8" s="37">
        <v>0.85466004453913602</v>
      </c>
      <c r="L8" s="37">
        <v>0.97774705284881003</v>
      </c>
      <c r="M8" s="37">
        <v>1.08185640295168</v>
      </c>
      <c r="N8" s="37">
        <v>0.99455952281054805</v>
      </c>
      <c r="O8" s="37">
        <v>1.22328213922389</v>
      </c>
      <c r="P8" s="37">
        <v>1.0297302760990199</v>
      </c>
      <c r="Q8" s="37">
        <v>1.21625275624615</v>
      </c>
      <c r="R8" s="37">
        <v>1.57071236420003</v>
      </c>
      <c r="S8" s="37">
        <v>1.37780347759452</v>
      </c>
      <c r="T8" s="37">
        <v>1.21663218908677</v>
      </c>
      <c r="U8" s="37">
        <v>0.98967135309462795</v>
      </c>
      <c r="V8" s="37">
        <v>0.78357357310797904</v>
      </c>
      <c r="W8" s="37">
        <v>0.97198899041815701</v>
      </c>
      <c r="X8" s="37">
        <v>0.95280431234973095</v>
      </c>
      <c r="Y8" s="37">
        <v>0.96139987477057098</v>
      </c>
      <c r="Z8" s="37">
        <v>0.97039827666045098</v>
      </c>
      <c r="AA8" s="37">
        <v>1.26312936533557</v>
      </c>
    </row>
    <row r="9" spans="1:27" x14ac:dyDescent="0.35">
      <c r="A9" s="39">
        <v>6</v>
      </c>
      <c r="B9" s="38" t="s">
        <v>1</v>
      </c>
      <c r="C9" s="37">
        <v>16.840961014114299</v>
      </c>
      <c r="D9" s="37">
        <v>16.5334628525749</v>
      </c>
      <c r="E9" s="37">
        <v>16.1500728174952</v>
      </c>
      <c r="F9" s="37">
        <v>16.306614585650699</v>
      </c>
      <c r="G9" s="37">
        <v>16.879834884241198</v>
      </c>
      <c r="H9" s="37">
        <v>17.531653510404599</v>
      </c>
      <c r="I9" s="37">
        <v>17.582883343177102</v>
      </c>
      <c r="J9" s="37">
        <v>17.031629821730501</v>
      </c>
      <c r="K9" s="37">
        <v>15.9522569024882</v>
      </c>
      <c r="L9" s="37">
        <v>14.291191611107299</v>
      </c>
      <c r="M9" s="37">
        <v>12.887653342554501</v>
      </c>
      <c r="N9" s="37">
        <v>11.9556940155614</v>
      </c>
      <c r="O9" s="37">
        <v>11.1448762445622</v>
      </c>
      <c r="P9" s="37">
        <v>11.235650317649201</v>
      </c>
      <c r="Q9" s="37">
        <v>10.7725217138823</v>
      </c>
      <c r="R9" s="37">
        <v>11.0115307337904</v>
      </c>
      <c r="S9" s="37">
        <v>10.805464416202099</v>
      </c>
      <c r="T9" s="37">
        <v>11.1155364846549</v>
      </c>
      <c r="U9" s="37">
        <v>11.318891396013999</v>
      </c>
      <c r="V9" s="37">
        <v>11.6611915777482</v>
      </c>
      <c r="W9" s="37">
        <v>10.975758829658799</v>
      </c>
      <c r="X9" s="37">
        <v>10.3963207557495</v>
      </c>
      <c r="Y9" s="37">
        <v>10.540973955089299</v>
      </c>
      <c r="Z9" s="37">
        <v>10.139711105586199</v>
      </c>
      <c r="AA9" s="37">
        <v>9.9293679117928306</v>
      </c>
    </row>
    <row r="10" spans="1:27" x14ac:dyDescent="0.35">
      <c r="A10" s="39">
        <v>7</v>
      </c>
      <c r="B10" s="38" t="s">
        <v>48</v>
      </c>
      <c r="C10" s="37">
        <v>5.45016885663415</v>
      </c>
      <c r="D10" s="37">
        <v>5.2013704653149002</v>
      </c>
      <c r="E10" s="37">
        <v>5.2871147790261199</v>
      </c>
      <c r="F10" s="37">
        <v>5.4234166801718198</v>
      </c>
      <c r="G10" s="37">
        <v>5.2560862351141404</v>
      </c>
      <c r="H10" s="37">
        <v>5.7844392215575402</v>
      </c>
      <c r="I10" s="37">
        <v>5.6111943421913901</v>
      </c>
      <c r="J10" s="37">
        <v>5.5994438530436099</v>
      </c>
      <c r="K10" s="37">
        <v>5.0300432763489598</v>
      </c>
      <c r="L10" s="37">
        <v>4.4013601657900203</v>
      </c>
      <c r="M10" s="37">
        <v>4.0749061150634001</v>
      </c>
      <c r="N10" s="37">
        <v>3.74832841996166</v>
      </c>
      <c r="O10" s="37">
        <v>4.1253505716778003</v>
      </c>
      <c r="P10" s="37">
        <v>4.51059680629068</v>
      </c>
      <c r="Q10" s="37">
        <v>4.0965285686415598</v>
      </c>
      <c r="R10" s="37">
        <v>4.1815407392640704</v>
      </c>
      <c r="S10" s="37">
        <v>4.2489213515705897</v>
      </c>
      <c r="T10" s="37">
        <v>4.3747890937726401</v>
      </c>
      <c r="U10" s="37">
        <v>4.6156854161418597</v>
      </c>
      <c r="V10" s="37">
        <v>4.9021439336701897</v>
      </c>
      <c r="W10" s="37">
        <v>4.6777319608719798</v>
      </c>
      <c r="X10" s="37">
        <v>4.5219451208400097</v>
      </c>
      <c r="Y10" s="37">
        <v>4.5890243803005104</v>
      </c>
      <c r="Z10" s="37">
        <v>4.6079144643321701</v>
      </c>
      <c r="AA10" s="37">
        <v>4.5026929096917696</v>
      </c>
    </row>
    <row r="11" spans="1:27" x14ac:dyDescent="0.35">
      <c r="A11" s="39">
        <v>8</v>
      </c>
      <c r="B11" s="38" t="s">
        <v>49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>
        <v>2.8962561430944702</v>
      </c>
      <c r="U11" s="37">
        <v>3.1719143522859499</v>
      </c>
      <c r="V11" s="37">
        <v>3.1958344175667102</v>
      </c>
      <c r="W11" s="37">
        <v>3.2128661909888301</v>
      </c>
      <c r="X11" s="37">
        <v>3.2488523313220199</v>
      </c>
      <c r="Y11" s="37">
        <v>3.1126644744290002</v>
      </c>
      <c r="Z11" s="37">
        <v>3.0971854399441598</v>
      </c>
      <c r="AA11" s="37">
        <v>3.1310764615523801</v>
      </c>
    </row>
    <row r="12" spans="1:27" x14ac:dyDescent="0.35">
      <c r="A12" s="39">
        <v>9</v>
      </c>
      <c r="B12" s="38" t="s">
        <v>50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>
        <v>1.4785329506782301</v>
      </c>
      <c r="U12" s="37">
        <v>1.44377106385597</v>
      </c>
      <c r="V12" s="37">
        <v>1.7063095161034501</v>
      </c>
      <c r="W12" s="37">
        <v>1.46486576988313</v>
      </c>
      <c r="X12" s="37">
        <v>1.27309278951798</v>
      </c>
      <c r="Y12" s="37">
        <v>1.47635990587152</v>
      </c>
      <c r="Z12" s="37">
        <v>1.51072902438805</v>
      </c>
      <c r="AA12" s="37">
        <v>1.3716164481392901</v>
      </c>
    </row>
    <row r="13" spans="1:27" x14ac:dyDescent="0.35">
      <c r="A13" s="39">
        <v>10</v>
      </c>
      <c r="B13" s="38" t="s">
        <v>2</v>
      </c>
      <c r="C13" s="37">
        <v>1.50260093022432</v>
      </c>
      <c r="D13" s="37">
        <v>1.43119391572473</v>
      </c>
      <c r="E13" s="37">
        <v>1.22759361966986</v>
      </c>
      <c r="F13" s="37">
        <v>1.14216260956383</v>
      </c>
      <c r="G13" s="37">
        <v>1.0284608925740399</v>
      </c>
      <c r="H13" s="37">
        <v>0.80679887365775105</v>
      </c>
      <c r="I13" s="37">
        <v>0.73168110852197799</v>
      </c>
      <c r="J13" s="37">
        <v>0.76933502968623102</v>
      </c>
      <c r="K13" s="37">
        <v>0.79056976940381696</v>
      </c>
      <c r="L13" s="37">
        <v>0.728929769308717</v>
      </c>
      <c r="M13" s="37">
        <v>0.67304036592486305</v>
      </c>
      <c r="N13" s="37">
        <v>0.53192726647602395</v>
      </c>
      <c r="O13" s="37">
        <v>0.39947118203830601</v>
      </c>
      <c r="P13" s="37">
        <v>0.29950099577248801</v>
      </c>
      <c r="Q13" s="37">
        <v>0.32923430022427702</v>
      </c>
      <c r="R13" s="37">
        <v>0.29991116686525698</v>
      </c>
      <c r="S13" s="37">
        <v>0.28693949303062</v>
      </c>
      <c r="T13" s="37">
        <v>0.27336015081708798</v>
      </c>
      <c r="U13" s="37">
        <v>0.243500918737907</v>
      </c>
      <c r="V13" s="37">
        <v>0.214465113009357</v>
      </c>
      <c r="W13" s="37">
        <v>0.219718377313841</v>
      </c>
      <c r="X13" s="37">
        <v>0.19599882038982999</v>
      </c>
      <c r="Y13" s="37">
        <v>0.16984058315613501</v>
      </c>
      <c r="Z13" s="37">
        <v>0.149046621361929</v>
      </c>
      <c r="AA13" s="37">
        <v>0.100996756844038</v>
      </c>
    </row>
    <row r="14" spans="1:27" x14ac:dyDescent="0.35">
      <c r="A14" s="39">
        <v>11</v>
      </c>
      <c r="B14" s="38" t="s">
        <v>3</v>
      </c>
      <c r="C14" s="37">
        <v>1.30110779454228</v>
      </c>
      <c r="D14" s="37">
        <v>1.2173746134190899</v>
      </c>
      <c r="E14" s="37">
        <v>1.09551672887896</v>
      </c>
      <c r="F14" s="37">
        <v>1.1032675237763601</v>
      </c>
      <c r="G14" s="37">
        <v>1.0076584289611299</v>
      </c>
      <c r="H14" s="37">
        <v>0.997903931786569</v>
      </c>
      <c r="I14" s="37">
        <v>1.26988978688651</v>
      </c>
      <c r="J14" s="37">
        <v>1.1087265330956599</v>
      </c>
      <c r="K14" s="37">
        <v>1.3010106639145</v>
      </c>
      <c r="L14" s="37">
        <v>1.05442905503658</v>
      </c>
      <c r="M14" s="37">
        <v>1.0176351911791199</v>
      </c>
      <c r="N14" s="37">
        <v>0.796992638459318</v>
      </c>
      <c r="O14" s="37">
        <v>0.69192512945056195</v>
      </c>
      <c r="P14" s="37">
        <v>0.54800500129670604</v>
      </c>
      <c r="Q14" s="37">
        <v>0.55150645668899401</v>
      </c>
      <c r="R14" s="37">
        <v>0.54796647120903197</v>
      </c>
      <c r="S14" s="37">
        <v>0.53543833624979797</v>
      </c>
      <c r="T14" s="37">
        <v>0.57476266811127297</v>
      </c>
      <c r="U14" s="37">
        <v>0.70063404497318504</v>
      </c>
      <c r="V14" s="37">
        <v>0.71758168611409701</v>
      </c>
      <c r="W14" s="37">
        <v>0.68463213683854096</v>
      </c>
      <c r="X14" s="37">
        <v>0.61076474614435405</v>
      </c>
      <c r="Y14" s="37">
        <v>0.58560611855607803</v>
      </c>
      <c r="Z14" s="37">
        <v>0.556295001879198</v>
      </c>
      <c r="AA14" s="37">
        <v>0.54905259993362399</v>
      </c>
    </row>
    <row r="15" spans="1:27" x14ac:dyDescent="0.35">
      <c r="A15" s="39">
        <v>12</v>
      </c>
      <c r="B15" s="38" t="s">
        <v>4</v>
      </c>
      <c r="C15" s="37">
        <v>1.78797701487588</v>
      </c>
      <c r="D15" s="37">
        <v>1.6055880829961799</v>
      </c>
      <c r="E15" s="37">
        <v>1.56420410372481</v>
      </c>
      <c r="F15" s="37">
        <v>1.7986892127313301</v>
      </c>
      <c r="G15" s="37">
        <v>2.0870117750398398</v>
      </c>
      <c r="H15" s="37">
        <v>1.8422715857999801</v>
      </c>
      <c r="I15" s="37">
        <v>1.74620338359406</v>
      </c>
      <c r="J15" s="37">
        <v>1.7049401432472799</v>
      </c>
      <c r="K15" s="37">
        <v>1.66711201878792</v>
      </c>
      <c r="L15" s="37">
        <v>1.20466919153035</v>
      </c>
      <c r="M15" s="37">
        <v>1.1634246532902699</v>
      </c>
      <c r="N15" s="37">
        <v>1.3604780118462301</v>
      </c>
      <c r="O15" s="37">
        <v>1.2995040200266501</v>
      </c>
      <c r="P15" s="37">
        <v>1.0123754206623601</v>
      </c>
      <c r="Q15" s="37">
        <v>1.1755008127716799</v>
      </c>
      <c r="R15" s="37">
        <v>1.1138316519520399</v>
      </c>
      <c r="S15" s="37">
        <v>0.82317525528810898</v>
      </c>
      <c r="T15" s="37">
        <v>0.880473131591755</v>
      </c>
      <c r="U15" s="37">
        <v>0.98284608904162396</v>
      </c>
      <c r="V15" s="37">
        <v>1.0563466934685799</v>
      </c>
      <c r="W15" s="37">
        <v>0.92125894476187897</v>
      </c>
      <c r="X15" s="37">
        <v>0.95597515316487602</v>
      </c>
      <c r="Y15" s="37">
        <v>1.1719075377592401</v>
      </c>
      <c r="Z15" s="37">
        <v>0.85628416267878904</v>
      </c>
      <c r="AA15" s="37">
        <v>0.79449525560279499</v>
      </c>
    </row>
    <row r="16" spans="1:27" x14ac:dyDescent="0.35">
      <c r="A16" s="39">
        <v>13</v>
      </c>
      <c r="B16" s="38" t="s">
        <v>51</v>
      </c>
      <c r="C16" s="37">
        <v>3.3457482263846301</v>
      </c>
      <c r="D16" s="37">
        <v>3.7708974413665799</v>
      </c>
      <c r="E16" s="37">
        <v>3.9850392153413798</v>
      </c>
      <c r="F16" s="37">
        <v>4.11308018727033</v>
      </c>
      <c r="G16" s="37">
        <v>4.3710760296283002</v>
      </c>
      <c r="H16" s="37">
        <v>4.9229733527493602</v>
      </c>
      <c r="I16" s="37">
        <v>4.8724968094011798</v>
      </c>
      <c r="J16" s="37">
        <v>4.7988359352403904</v>
      </c>
      <c r="K16" s="37">
        <v>4.0687233093688704</v>
      </c>
      <c r="L16" s="37">
        <v>4.1106524807983096</v>
      </c>
      <c r="M16" s="37">
        <v>3.5362964857922701</v>
      </c>
      <c r="N16" s="37">
        <v>3.0772593364545702</v>
      </c>
      <c r="O16" s="37">
        <v>2.3416272976634298</v>
      </c>
      <c r="P16" s="37">
        <v>2.3926256358159899</v>
      </c>
      <c r="Q16" s="37">
        <v>2.1069247072634099</v>
      </c>
      <c r="R16" s="37">
        <v>2.2247848141882001</v>
      </c>
      <c r="S16" s="37">
        <v>2.2776416082658901</v>
      </c>
      <c r="T16" s="37">
        <v>2.4338058894128798</v>
      </c>
      <c r="U16" s="37">
        <v>2.48371066523204</v>
      </c>
      <c r="V16" s="37">
        <v>2.5422590422555902</v>
      </c>
      <c r="W16" s="37">
        <v>2.2840954236791999</v>
      </c>
      <c r="X16" s="37">
        <v>2.0627669339166999</v>
      </c>
      <c r="Y16" s="37">
        <v>2.0063982335463799</v>
      </c>
      <c r="Z16" s="37">
        <v>1.9275076885628999</v>
      </c>
      <c r="AA16" s="37">
        <v>2.0248653807258199</v>
      </c>
    </row>
    <row r="17" spans="1:27" x14ac:dyDescent="0.35">
      <c r="A17" s="39">
        <v>14</v>
      </c>
      <c r="B17" s="38" t="s">
        <v>52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>
        <v>0.83657175255803595</v>
      </c>
      <c r="U17" s="37">
        <v>0.98522424644445195</v>
      </c>
      <c r="V17" s="37">
        <v>1.0834578497238101</v>
      </c>
      <c r="W17" s="37">
        <v>0.97392732920666103</v>
      </c>
      <c r="X17" s="37">
        <v>0.92289009171485603</v>
      </c>
      <c r="Y17" s="37">
        <v>0.85284873690397101</v>
      </c>
      <c r="Z17" s="37">
        <v>0.78521211968162996</v>
      </c>
      <c r="AA17" s="37">
        <v>0.83804333978608003</v>
      </c>
    </row>
    <row r="18" spans="1:27" x14ac:dyDescent="0.35">
      <c r="A18" s="39">
        <v>15</v>
      </c>
      <c r="B18" s="38" t="s">
        <v>53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>
        <v>1.5972341368548399</v>
      </c>
      <c r="U18" s="37">
        <v>1.4984864187875699</v>
      </c>
      <c r="V18" s="37">
        <v>1.45880119253185</v>
      </c>
      <c r="W18" s="37">
        <v>1.31016809447255</v>
      </c>
      <c r="X18" s="37">
        <v>1.1398768422018399</v>
      </c>
      <c r="Y18" s="37">
        <v>1.1535494966424</v>
      </c>
      <c r="Z18" s="37">
        <v>1.1422955688812699</v>
      </c>
      <c r="AA18" s="37">
        <v>1.18682204093982</v>
      </c>
    </row>
    <row r="19" spans="1:27" x14ac:dyDescent="0.35">
      <c r="A19" s="39">
        <v>16</v>
      </c>
      <c r="B19" s="38" t="s">
        <v>11</v>
      </c>
      <c r="C19" s="37">
        <v>1.52755587863572</v>
      </c>
      <c r="D19" s="37">
        <v>1.4227324313234599</v>
      </c>
      <c r="E19" s="37">
        <v>1.4206608450549101</v>
      </c>
      <c r="F19" s="37">
        <v>1.0843266904069799</v>
      </c>
      <c r="G19" s="37">
        <v>1.2541467436131499</v>
      </c>
      <c r="H19" s="37">
        <v>1.2553654811988</v>
      </c>
      <c r="I19" s="37">
        <v>1.28202710702839</v>
      </c>
      <c r="J19" s="37">
        <v>1.20932010462023</v>
      </c>
      <c r="K19" s="37">
        <v>1.1998525553880299</v>
      </c>
      <c r="L19" s="37">
        <v>0.92251262567750303</v>
      </c>
      <c r="M19" s="37">
        <v>0.81954407648735506</v>
      </c>
      <c r="N19" s="37">
        <v>0.84396384234648603</v>
      </c>
      <c r="O19" s="37">
        <v>0.73929061494194404</v>
      </c>
      <c r="P19" s="37">
        <v>0.64015857212541705</v>
      </c>
      <c r="Q19" s="37">
        <v>0.73613853233913595</v>
      </c>
      <c r="R19" s="37">
        <v>0.78698567899634797</v>
      </c>
      <c r="S19" s="37">
        <v>0.62705057552225396</v>
      </c>
      <c r="T19" s="37">
        <v>0.65057596628687897</v>
      </c>
      <c r="U19" s="37">
        <v>0.57537766650817002</v>
      </c>
      <c r="V19" s="37">
        <v>0.52632768890178905</v>
      </c>
      <c r="W19" s="37">
        <v>0.50524954192828497</v>
      </c>
      <c r="X19" s="37">
        <v>0.441603047205956</v>
      </c>
      <c r="Y19" s="37">
        <v>0.46744418279533401</v>
      </c>
      <c r="Z19" s="37">
        <v>0.425890254590578</v>
      </c>
      <c r="AA19" s="37">
        <v>0.38042218680023898</v>
      </c>
    </row>
    <row r="20" spans="1:27" x14ac:dyDescent="0.35">
      <c r="A20" s="39">
        <v>17</v>
      </c>
      <c r="B20" s="38" t="s">
        <v>65</v>
      </c>
      <c r="C20" s="37">
        <v>1.92580231281734</v>
      </c>
      <c r="D20" s="37">
        <v>1.88430590242995</v>
      </c>
      <c r="E20" s="37">
        <v>1.5699435257991701</v>
      </c>
      <c r="F20" s="37">
        <v>1.6416716817300301</v>
      </c>
      <c r="G20" s="37">
        <v>1.8753947793105901</v>
      </c>
      <c r="H20" s="37">
        <v>1.9219010636545599</v>
      </c>
      <c r="I20" s="37">
        <v>2.0693908055536099</v>
      </c>
      <c r="J20" s="37">
        <v>1.84102822279708</v>
      </c>
      <c r="K20" s="37">
        <v>1.89494530927605</v>
      </c>
      <c r="L20" s="37">
        <v>1.8686383229658099</v>
      </c>
      <c r="M20" s="37">
        <v>1.60280645481725</v>
      </c>
      <c r="N20" s="37">
        <v>1.5967445000170799</v>
      </c>
      <c r="O20" s="37">
        <v>1.54770742876351</v>
      </c>
      <c r="P20" s="37">
        <v>1.83238788568552</v>
      </c>
      <c r="Q20" s="37">
        <v>1.77668833595322</v>
      </c>
      <c r="R20" s="37">
        <v>1.8565102113155001</v>
      </c>
      <c r="S20" s="37">
        <v>2.00629779627487</v>
      </c>
      <c r="T20" s="37">
        <v>1.92776958466225</v>
      </c>
      <c r="U20" s="37">
        <v>1.71713659537906</v>
      </c>
      <c r="V20" s="37">
        <v>1.7020674203284401</v>
      </c>
      <c r="W20" s="37">
        <v>1.6830724442649501</v>
      </c>
      <c r="X20" s="37">
        <v>1.6072669340877099</v>
      </c>
      <c r="Y20" s="37">
        <v>1.55075291897555</v>
      </c>
      <c r="Z20" s="37">
        <v>1.6167729121805301</v>
      </c>
      <c r="AA20" s="37">
        <v>1.57684282219442</v>
      </c>
    </row>
    <row r="21" spans="1:27" x14ac:dyDescent="0.35">
      <c r="A21" s="39">
        <v>18</v>
      </c>
      <c r="B21" s="38" t="s">
        <v>61</v>
      </c>
      <c r="C21" s="37">
        <v>2.7945571241102898</v>
      </c>
      <c r="D21" s="37">
        <v>2.7394982715918701</v>
      </c>
      <c r="E21" s="37">
        <v>2.6881183336918002</v>
      </c>
      <c r="F21" s="37">
        <v>2.6107901555570701</v>
      </c>
      <c r="G21" s="37">
        <v>2.87983650116864</v>
      </c>
      <c r="H21" s="37">
        <v>2.84455070136366</v>
      </c>
      <c r="I21" s="37">
        <v>2.8520032620352</v>
      </c>
      <c r="J21" s="37">
        <v>2.8122377049537901</v>
      </c>
      <c r="K21" s="37">
        <v>2.5271286372809398</v>
      </c>
      <c r="L21" s="37">
        <v>2.7742529644527898</v>
      </c>
      <c r="M21" s="37">
        <v>2.5532471667990899</v>
      </c>
      <c r="N21" s="37">
        <v>2.1378319105169901</v>
      </c>
      <c r="O21" s="37">
        <v>2.8034631957098801</v>
      </c>
      <c r="P21" s="37">
        <v>3.3244255951816202</v>
      </c>
      <c r="Q21" s="37">
        <v>3.02663380710145</v>
      </c>
      <c r="R21" s="37">
        <v>2.9679607512451098</v>
      </c>
      <c r="S21" s="37">
        <v>2.73414419020565</v>
      </c>
      <c r="T21" s="37">
        <v>2.57046080939711</v>
      </c>
      <c r="U21" s="37">
        <v>2.4718621336409199</v>
      </c>
      <c r="V21" s="37">
        <v>2.9576441264114801</v>
      </c>
      <c r="W21" s="37">
        <v>3.0604727347607001</v>
      </c>
      <c r="X21" s="37">
        <v>2.9382825705475999</v>
      </c>
      <c r="Y21" s="37">
        <v>2.85376243187984</v>
      </c>
      <c r="Z21" s="37">
        <v>2.92666826402071</v>
      </c>
      <c r="AA21" s="37">
        <v>3.0420147960947101</v>
      </c>
    </row>
    <row r="22" spans="1:27" x14ac:dyDescent="0.35">
      <c r="A22" s="39">
        <v>19</v>
      </c>
      <c r="B22" s="38" t="s">
        <v>14</v>
      </c>
      <c r="C22" s="37">
        <v>7.7546845922242902</v>
      </c>
      <c r="D22" s="37">
        <v>8.1816618458348103</v>
      </c>
      <c r="E22" s="37">
        <v>7.4326017199027996</v>
      </c>
      <c r="F22" s="37">
        <v>5.8578778972611003</v>
      </c>
      <c r="G22" s="37">
        <v>4.8362946887069498</v>
      </c>
      <c r="H22" s="37">
        <v>4.9729590871901497</v>
      </c>
      <c r="I22" s="37">
        <v>4.8338862144844699</v>
      </c>
      <c r="J22" s="37">
        <v>5.3661271848429797</v>
      </c>
      <c r="K22" s="37">
        <v>5.01364467967697</v>
      </c>
      <c r="L22" s="37">
        <v>5.2162172817283103</v>
      </c>
      <c r="M22" s="37">
        <v>4.9679498477173096</v>
      </c>
      <c r="N22" s="37">
        <v>5.3224732738203304</v>
      </c>
      <c r="O22" s="37">
        <v>6.3141992359081396</v>
      </c>
      <c r="P22" s="37">
        <v>6.8519760909042997</v>
      </c>
      <c r="Q22" s="37">
        <v>5.98520275023</v>
      </c>
      <c r="R22" s="37">
        <v>5.8751245154074097</v>
      </c>
      <c r="S22" s="37">
        <v>6.4936506196316399</v>
      </c>
      <c r="T22" s="37">
        <v>6.5241919204099696</v>
      </c>
      <c r="U22" s="37">
        <v>6.3345414446978996</v>
      </c>
      <c r="V22" s="37">
        <v>6.5796772799938097</v>
      </c>
      <c r="W22" s="37">
        <v>6.7966222730236296</v>
      </c>
      <c r="X22" s="37">
        <v>6.4394877168395501</v>
      </c>
      <c r="Y22" s="37">
        <v>6.5030421266372196</v>
      </c>
      <c r="Z22" s="37">
        <v>6.9408056810586496</v>
      </c>
      <c r="AA22" s="37">
        <v>5.9890244573904701</v>
      </c>
    </row>
    <row r="23" spans="1:27" x14ac:dyDescent="0.35">
      <c r="A23" s="39">
        <v>20</v>
      </c>
      <c r="B23" s="38" t="s">
        <v>54</v>
      </c>
      <c r="C23" s="37">
        <v>10.9754984463478</v>
      </c>
      <c r="D23" s="37">
        <v>10.488745234649899</v>
      </c>
      <c r="E23" s="37">
        <v>10.9425114813435</v>
      </c>
      <c r="F23" s="37">
        <v>10.378562682285301</v>
      </c>
      <c r="G23" s="37">
        <v>9.8377796024413104</v>
      </c>
      <c r="H23" s="37">
        <v>9.7792325154367301</v>
      </c>
      <c r="I23" s="37">
        <v>9.0675901598483897</v>
      </c>
      <c r="J23" s="37">
        <v>8.9286751701485993</v>
      </c>
      <c r="K23" s="37">
        <v>8.9101462458179697</v>
      </c>
      <c r="L23" s="37">
        <v>9.2031533096622606</v>
      </c>
      <c r="M23" s="37">
        <v>8.7791185959771596</v>
      </c>
      <c r="N23" s="37">
        <v>8.9808412312426498</v>
      </c>
      <c r="O23" s="37">
        <v>10.312031443925299</v>
      </c>
      <c r="P23" s="37">
        <v>9.18017306397768</v>
      </c>
      <c r="Q23" s="37">
        <v>9.73258302665724</v>
      </c>
      <c r="R23" s="37">
        <v>9.9430780001556194</v>
      </c>
      <c r="S23" s="37">
        <v>10.7549256701245</v>
      </c>
      <c r="T23" s="37">
        <v>10.9282850941488</v>
      </c>
      <c r="U23" s="37">
        <v>11.177151933109799</v>
      </c>
      <c r="V23" s="37">
        <v>11.2947637530092</v>
      </c>
      <c r="W23" s="37">
        <v>11.6509098597187</v>
      </c>
      <c r="X23" s="37">
        <v>11.6587438813226</v>
      </c>
      <c r="Y23" s="37">
        <v>11.793832929389801</v>
      </c>
      <c r="Z23" s="37">
        <v>11.4415680811545</v>
      </c>
      <c r="AA23" s="37">
        <v>10.8983429011785</v>
      </c>
    </row>
    <row r="24" spans="1:27" x14ac:dyDescent="0.35">
      <c r="A24" s="39">
        <v>21</v>
      </c>
      <c r="B24" s="38" t="s">
        <v>55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>
        <v>9.0775745818645994</v>
      </c>
      <c r="U24" s="37">
        <v>9.27124304769149</v>
      </c>
      <c r="V24" s="37">
        <v>9.2771520112991404</v>
      </c>
      <c r="W24" s="37">
        <v>9.5488370180161901</v>
      </c>
      <c r="X24" s="37">
        <v>9.4781138763748007</v>
      </c>
      <c r="Y24" s="37">
        <v>9.5592946330899693</v>
      </c>
      <c r="Z24" s="37">
        <v>9.1388734639001896</v>
      </c>
      <c r="AA24" s="37">
        <v>9.3098859356981407</v>
      </c>
    </row>
    <row r="25" spans="1:27" x14ac:dyDescent="0.35">
      <c r="A25" s="39">
        <v>22</v>
      </c>
      <c r="B25" s="38" t="s">
        <v>56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>
        <v>1.8507105122842</v>
      </c>
      <c r="U25" s="37">
        <v>1.9059088854184001</v>
      </c>
      <c r="V25" s="37">
        <v>2.0176117417101498</v>
      </c>
      <c r="W25" s="37">
        <v>2.1020728417025598</v>
      </c>
      <c r="X25" s="37">
        <v>2.1806300049476799</v>
      </c>
      <c r="Y25" s="37">
        <v>2.2345382962997302</v>
      </c>
      <c r="Z25" s="37">
        <v>2.3026946172541098</v>
      </c>
      <c r="AA25" s="37">
        <v>1.58845696548036</v>
      </c>
    </row>
    <row r="26" spans="1:27" x14ac:dyDescent="0.35">
      <c r="A26" s="39">
        <v>23</v>
      </c>
      <c r="B26" s="38" t="s">
        <v>5</v>
      </c>
      <c r="C26" s="37">
        <v>4.0934341080291397</v>
      </c>
      <c r="D26" s="37">
        <v>4.4813356100536996</v>
      </c>
      <c r="E26" s="37">
        <v>5.4028520516165797</v>
      </c>
      <c r="F26" s="37">
        <v>5.6028825635350303</v>
      </c>
      <c r="G26" s="37">
        <v>6.1014749130266299</v>
      </c>
      <c r="H26" s="37">
        <v>6.46732245825471</v>
      </c>
      <c r="I26" s="37">
        <v>6.8136180762244196</v>
      </c>
      <c r="J26" s="37">
        <v>7.3715816222425401</v>
      </c>
      <c r="K26" s="37">
        <v>7.1779893915493904</v>
      </c>
      <c r="L26" s="37">
        <v>6.5142620705124701</v>
      </c>
      <c r="M26" s="37">
        <v>5.5867682244841799</v>
      </c>
      <c r="N26" s="37">
        <v>5.2688204835586401</v>
      </c>
      <c r="O26" s="37">
        <v>5.4768736079789697</v>
      </c>
      <c r="P26" s="37">
        <v>4.9860922543966897</v>
      </c>
      <c r="Q26" s="37">
        <v>5.0143752268097197</v>
      </c>
      <c r="R26" s="37">
        <v>4.6064196228395202</v>
      </c>
      <c r="S26" s="37">
        <v>4.7619217064595203</v>
      </c>
      <c r="T26" s="37">
        <v>4.7140404916397802</v>
      </c>
      <c r="U26" s="37">
        <v>4.69304580728563</v>
      </c>
      <c r="V26" s="37">
        <v>5.3812521162735898</v>
      </c>
      <c r="W26" s="37">
        <v>5.2966859082260003</v>
      </c>
      <c r="X26" s="37">
        <v>4.84980307291291</v>
      </c>
      <c r="Y26" s="37">
        <v>4.5463350528519202</v>
      </c>
      <c r="Z26" s="37">
        <v>4.7220352505075303</v>
      </c>
      <c r="AA26" s="37">
        <v>4.1669648573072999</v>
      </c>
    </row>
    <row r="27" spans="1:27" x14ac:dyDescent="0.35">
      <c r="A27" s="39">
        <v>24</v>
      </c>
      <c r="B27" s="38" t="s">
        <v>15</v>
      </c>
      <c r="C27" s="37">
        <v>2.4622877987238199</v>
      </c>
      <c r="D27" s="37">
        <v>2.5861342807181602</v>
      </c>
      <c r="E27" s="37">
        <v>2.9994917277850299</v>
      </c>
      <c r="F27" s="37">
        <v>3.3413739259046098</v>
      </c>
      <c r="G27" s="37">
        <v>3.0961250431396401</v>
      </c>
      <c r="H27" s="37">
        <v>3.1129206644807699</v>
      </c>
      <c r="I27" s="37">
        <v>3.34677096199482</v>
      </c>
      <c r="J27" s="37">
        <v>3.3043082778061001</v>
      </c>
      <c r="K27" s="37">
        <v>3.0893807619921501</v>
      </c>
      <c r="L27" s="37">
        <v>2.9670604082527898</v>
      </c>
      <c r="M27" s="37">
        <v>2.8069468283078698</v>
      </c>
      <c r="N27" s="37">
        <v>2.8959298132350999</v>
      </c>
      <c r="O27" s="37">
        <v>3.2751164089474698</v>
      </c>
      <c r="P27" s="37">
        <v>3.2505872026812201</v>
      </c>
      <c r="Q27" s="37">
        <v>3.2852175439267901</v>
      </c>
      <c r="R27" s="37">
        <v>3.2458741667720599</v>
      </c>
      <c r="S27" s="37">
        <v>3.2259669787113401</v>
      </c>
      <c r="T27" s="37">
        <v>3.1252833623687799</v>
      </c>
      <c r="U27" s="37">
        <v>2.9773632850518101</v>
      </c>
      <c r="V27" s="37">
        <v>2.89027541180615</v>
      </c>
      <c r="W27" s="37">
        <v>2.7489380715028799</v>
      </c>
      <c r="X27" s="37">
        <v>2.5965123477521801</v>
      </c>
      <c r="Y27" s="37">
        <v>2.47718881320356</v>
      </c>
      <c r="Z27" s="37">
        <v>2.31363852153026</v>
      </c>
      <c r="AA27" s="37">
        <v>2.08185735239014</v>
      </c>
    </row>
    <row r="28" spans="1:27" x14ac:dyDescent="0.35">
      <c r="A28" s="39">
        <v>25</v>
      </c>
      <c r="B28" s="38" t="s">
        <v>57</v>
      </c>
      <c r="C28" s="37">
        <v>9.0976462035858994</v>
      </c>
      <c r="D28" s="37">
        <v>9.4269137308780309</v>
      </c>
      <c r="E28" s="37">
        <v>9.8200408568820201</v>
      </c>
      <c r="F28" s="37">
        <v>10.097957727399899</v>
      </c>
      <c r="G28" s="37">
        <v>10.8912386450534</v>
      </c>
      <c r="H28" s="37">
        <v>11.3622318457942</v>
      </c>
      <c r="I28" s="37">
        <v>11.6122542868808</v>
      </c>
      <c r="J28" s="37">
        <v>11.238775270825901</v>
      </c>
      <c r="K28" s="37">
        <v>11.3837698137463</v>
      </c>
      <c r="L28" s="37">
        <v>11.4799097741362</v>
      </c>
      <c r="M28" s="37">
        <v>11.403819982723499</v>
      </c>
      <c r="N28" s="37">
        <v>12.5534972511595</v>
      </c>
      <c r="O28" s="37">
        <v>14.1374706857815</v>
      </c>
      <c r="P28" s="37">
        <v>15.079713330272099</v>
      </c>
      <c r="Q28" s="37">
        <v>13.913965689949199</v>
      </c>
      <c r="R28" s="37">
        <v>14.7248272617925</v>
      </c>
      <c r="S28" s="37">
        <v>15.2560343723536</v>
      </c>
      <c r="T28" s="37">
        <v>15.6843872318903</v>
      </c>
      <c r="U28" s="37">
        <v>15.1421396668994</v>
      </c>
      <c r="V28" s="37">
        <v>15.077431729854601</v>
      </c>
      <c r="W28" s="37">
        <v>14.8433703671316</v>
      </c>
      <c r="X28" s="37">
        <v>14.380950064097201</v>
      </c>
      <c r="Y28" s="37">
        <v>14.5112067691286</v>
      </c>
      <c r="Z28" s="37">
        <v>14.719486410601601</v>
      </c>
      <c r="AA28" s="37">
        <v>14.2520215136405</v>
      </c>
    </row>
    <row r="29" spans="1:27" x14ac:dyDescent="0.35">
      <c r="A29" s="39">
        <v>26</v>
      </c>
      <c r="B29" s="38" t="s">
        <v>58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>
        <v>5.0027036604872599</v>
      </c>
      <c r="U29" s="37">
        <v>4.6843013497598802</v>
      </c>
      <c r="V29" s="37">
        <v>4.6976426075124396</v>
      </c>
      <c r="W29" s="37">
        <v>4.6347663896895996</v>
      </c>
      <c r="X29" s="37">
        <v>4.5191330017634099</v>
      </c>
      <c r="Y29" s="37">
        <v>4.6357266482543897</v>
      </c>
      <c r="Z29" s="37">
        <v>4.3875176656139496</v>
      </c>
      <c r="AA29" s="37">
        <v>4.39959583479071</v>
      </c>
    </row>
    <row r="30" spans="1:27" x14ac:dyDescent="0.35">
      <c r="A30" s="39">
        <v>27</v>
      </c>
      <c r="B30" s="38" t="s">
        <v>59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>
        <v>10.6816835714029</v>
      </c>
      <c r="U30" s="37">
        <v>10.4578383171394</v>
      </c>
      <c r="V30" s="37">
        <v>10.379789122341901</v>
      </c>
      <c r="W30" s="37">
        <v>10.2086039774419</v>
      </c>
      <c r="X30" s="37">
        <v>9.8618170623338202</v>
      </c>
      <c r="Y30" s="37">
        <v>9.8754801208740002</v>
      </c>
      <c r="Z30" s="37">
        <v>10.3319687449876</v>
      </c>
      <c r="AA30" s="37">
        <v>9.8524256788497802</v>
      </c>
    </row>
    <row r="31" spans="1:27" x14ac:dyDescent="0.35">
      <c r="A31" s="39">
        <v>28</v>
      </c>
      <c r="B31" s="38" t="s">
        <v>6</v>
      </c>
      <c r="C31" s="37">
        <v>9.6621320979382297</v>
      </c>
      <c r="D31" s="37">
        <v>9.7452543481404703</v>
      </c>
      <c r="E31" s="37">
        <v>8.9826573551068201</v>
      </c>
      <c r="F31" s="37">
        <v>8.5892588897530899</v>
      </c>
      <c r="G31" s="37">
        <v>7.9124673799828598</v>
      </c>
      <c r="H31" s="37">
        <v>8.0142781891540906</v>
      </c>
      <c r="I31" s="37">
        <v>7.8151646479143304</v>
      </c>
      <c r="J31" s="37">
        <v>7.6182100827846497</v>
      </c>
      <c r="K31" s="37">
        <v>6.9711220553835096</v>
      </c>
      <c r="L31" s="37">
        <v>6.7647534479486398</v>
      </c>
      <c r="M31" s="37">
        <v>6.1134607633752296</v>
      </c>
      <c r="N31" s="37">
        <v>6.28877417553716</v>
      </c>
      <c r="O31" s="37">
        <v>6.7559566465237699</v>
      </c>
      <c r="P31" s="37">
        <v>6.4890884648616396</v>
      </c>
      <c r="Q31" s="37">
        <v>6.3532818935481199</v>
      </c>
      <c r="R31" s="37">
        <v>6.5588239985809604</v>
      </c>
      <c r="S31" s="37">
        <v>6.8131932699300997</v>
      </c>
      <c r="T31" s="37">
        <v>7.1115941367656497</v>
      </c>
      <c r="U31" s="37">
        <v>7.2076096231892404</v>
      </c>
      <c r="V31" s="37">
        <v>7.4721593985274204</v>
      </c>
      <c r="W31" s="37">
        <v>7.5970922092761199</v>
      </c>
      <c r="X31" s="37">
        <v>7.88546482744235</v>
      </c>
      <c r="Y31" s="37">
        <v>8.1830321539714497</v>
      </c>
      <c r="Z31" s="37">
        <v>8.2880272431864004</v>
      </c>
      <c r="AA31" s="37">
        <v>7.9941623043144698</v>
      </c>
    </row>
    <row r="32" spans="1:27" x14ac:dyDescent="0.35">
      <c r="A32" s="39">
        <v>29</v>
      </c>
      <c r="B32" s="38" t="s">
        <v>7</v>
      </c>
      <c r="C32" s="37">
        <v>10.485974832106301</v>
      </c>
      <c r="D32" s="37">
        <v>10.665488906948299</v>
      </c>
      <c r="E32" s="37">
        <v>11.123742782497199</v>
      </c>
      <c r="F32" s="37">
        <v>11.7313919810441</v>
      </c>
      <c r="G32" s="37">
        <v>11.4417245370693</v>
      </c>
      <c r="H32" s="37">
        <v>11.4256307556696</v>
      </c>
      <c r="I32" s="37">
        <v>11.323759571702199</v>
      </c>
      <c r="J32" s="37">
        <v>10.954243220031399</v>
      </c>
      <c r="K32" s="37">
        <v>10.183069638567099</v>
      </c>
      <c r="L32" s="37">
        <v>9.6241720055468605</v>
      </c>
      <c r="M32" s="37">
        <v>8.8507187566563399</v>
      </c>
      <c r="N32" s="37">
        <v>8.8412723744756008</v>
      </c>
      <c r="O32" s="37">
        <v>9.5514384700275805</v>
      </c>
      <c r="P32" s="37">
        <v>10.418526828720699</v>
      </c>
      <c r="Q32" s="37">
        <v>10.1347912241818</v>
      </c>
      <c r="R32" s="37">
        <v>10.198340755782199</v>
      </c>
      <c r="S32" s="37">
        <v>10.5011698697166</v>
      </c>
      <c r="T32" s="37">
        <v>10.895172297227401</v>
      </c>
      <c r="U32" s="37">
        <v>10.897928126495399</v>
      </c>
      <c r="V32" s="37">
        <v>11.0774748006826</v>
      </c>
      <c r="W32" s="37">
        <v>11.6256441928307</v>
      </c>
      <c r="X32" s="37">
        <v>11.732916159741301</v>
      </c>
      <c r="Y32" s="37">
        <v>12.053303928126301</v>
      </c>
      <c r="Z32" s="37">
        <v>12.4121415636812</v>
      </c>
      <c r="AA32" s="37">
        <v>12.1475616435573</v>
      </c>
    </row>
    <row r="33" spans="1:27" x14ac:dyDescent="0.35">
      <c r="A33" s="39">
        <v>30</v>
      </c>
      <c r="B33" s="38" t="s">
        <v>16</v>
      </c>
      <c r="C33" s="37">
        <v>4.2120856781026896</v>
      </c>
      <c r="D33" s="37">
        <v>4.3603889252777597</v>
      </c>
      <c r="E33" s="37">
        <v>4.5484391270706599</v>
      </c>
      <c r="F33" s="37">
        <v>4.9690782250072996</v>
      </c>
      <c r="G33" s="37">
        <v>4.8148002489547697</v>
      </c>
      <c r="H33" s="37">
        <v>4.70345744696687</v>
      </c>
      <c r="I33" s="37">
        <v>4.5496393462306699</v>
      </c>
      <c r="J33" s="37">
        <v>4.3092867684118197</v>
      </c>
      <c r="K33" s="37">
        <v>4.0078192472961298</v>
      </c>
      <c r="L33" s="37">
        <v>3.9669248648561801</v>
      </c>
      <c r="M33" s="37">
        <v>3.6688706170241701</v>
      </c>
      <c r="N33" s="37">
        <v>3.66047641445657</v>
      </c>
      <c r="O33" s="37">
        <v>4.0601234177127798</v>
      </c>
      <c r="P33" s="37">
        <v>4.5491396626966099</v>
      </c>
      <c r="Q33" s="37">
        <v>4.3441363500217296</v>
      </c>
      <c r="R33" s="37">
        <v>4.2099824322234198</v>
      </c>
      <c r="S33" s="37">
        <v>4.3209880499449502</v>
      </c>
      <c r="T33" s="37">
        <v>4.4877302986094003</v>
      </c>
      <c r="U33" s="37">
        <v>4.6010866038158396</v>
      </c>
      <c r="V33" s="37">
        <v>4.6993285940502298</v>
      </c>
      <c r="W33" s="37">
        <v>4.8392363839438302</v>
      </c>
      <c r="X33" s="37">
        <v>4.8367000241731004</v>
      </c>
      <c r="Y33" s="37">
        <v>4.7660303926679397</v>
      </c>
      <c r="Z33" s="37">
        <v>4.8794926748936698</v>
      </c>
      <c r="AA33" s="37">
        <v>4.9380361973690903</v>
      </c>
    </row>
    <row r="34" spans="1:27" x14ac:dyDescent="0.35">
      <c r="A34" s="39">
        <v>31</v>
      </c>
      <c r="B34" s="38" t="s">
        <v>9</v>
      </c>
      <c r="C34" s="37">
        <v>7.17826786966745</v>
      </c>
      <c r="D34" s="37">
        <v>6.8972296475208896</v>
      </c>
      <c r="E34" s="37">
        <v>7.3250734540808704</v>
      </c>
      <c r="F34" s="37">
        <v>7.4515719545958499</v>
      </c>
      <c r="G34" s="37">
        <v>7.4473932405893404</v>
      </c>
      <c r="H34" s="37">
        <v>7.4410413747490196</v>
      </c>
      <c r="I34" s="37">
        <v>7.7357816918927602</v>
      </c>
      <c r="J34" s="37">
        <v>7.4365359826469399</v>
      </c>
      <c r="K34" s="37">
        <v>7.4632699230604604</v>
      </c>
      <c r="L34" s="37">
        <v>7.7255709807114901</v>
      </c>
      <c r="M34" s="37">
        <v>7.1087078109484798</v>
      </c>
      <c r="N34" s="37">
        <v>7.1000307235144398</v>
      </c>
      <c r="O34" s="37">
        <v>7.8707016756474104</v>
      </c>
      <c r="P34" s="37">
        <v>7.4193629918481596</v>
      </c>
      <c r="Q34" s="37">
        <v>7.3486344061541198</v>
      </c>
      <c r="R34" s="37">
        <v>7.6616101514245303</v>
      </c>
      <c r="S34" s="37">
        <v>7.9729553941161102</v>
      </c>
      <c r="T34" s="37">
        <v>8.0081091039660706</v>
      </c>
      <c r="U34" s="37">
        <v>8.0533426483933592</v>
      </c>
      <c r="V34" s="37">
        <v>8.2227256266348991</v>
      </c>
      <c r="W34" s="37">
        <v>8.1104583918084696</v>
      </c>
      <c r="X34" s="37">
        <v>8.1807269335080601</v>
      </c>
      <c r="Y34" s="37">
        <v>8.2988176194003191</v>
      </c>
      <c r="Z34" s="37">
        <v>8.1289758885435397</v>
      </c>
      <c r="AA34" s="37">
        <v>7.7827060105666703</v>
      </c>
    </row>
    <row r="35" spans="1:27" x14ac:dyDescent="0.35">
      <c r="A35" s="39">
        <v>32</v>
      </c>
      <c r="B35" s="38" t="s">
        <v>68</v>
      </c>
      <c r="C35" s="37">
        <v>2.1080698311075401</v>
      </c>
      <c r="D35" s="37">
        <v>2.1186282799996001</v>
      </c>
      <c r="E35" s="37">
        <v>2.2447768020857102</v>
      </c>
      <c r="F35" s="37">
        <v>1.65008922514655</v>
      </c>
      <c r="G35" s="37">
        <v>1.6567810778773899</v>
      </c>
      <c r="H35" s="37">
        <v>1.4623757402494</v>
      </c>
      <c r="I35" s="37">
        <v>1.33416333650898</v>
      </c>
      <c r="J35" s="37">
        <v>0.97059558358872999</v>
      </c>
      <c r="K35" s="37">
        <v>0.74905518198216103</v>
      </c>
      <c r="L35" s="37">
        <v>0.76112728745550895</v>
      </c>
      <c r="M35" s="37">
        <v>0.69749037149102899</v>
      </c>
      <c r="N35" s="37">
        <v>0.75607484317857399</v>
      </c>
      <c r="O35" s="37">
        <v>0.61027007933195099</v>
      </c>
      <c r="P35" s="37">
        <v>0.44595884436576</v>
      </c>
      <c r="Q35" s="37">
        <v>0.56203047622786095</v>
      </c>
      <c r="R35" s="37">
        <v>0.47851501454651701</v>
      </c>
      <c r="S35" s="37">
        <v>0.54894569236644197</v>
      </c>
      <c r="T35" s="37">
        <v>0.46977263135007902</v>
      </c>
      <c r="U35" s="37">
        <v>0.48338021116465801</v>
      </c>
      <c r="V35" s="37">
        <v>0.46965807389839198</v>
      </c>
      <c r="W35" s="37">
        <v>0.41024754285424397</v>
      </c>
      <c r="X35" s="37">
        <v>0.454346170444759</v>
      </c>
      <c r="Y35" s="37">
        <v>0.43548789080296002</v>
      </c>
      <c r="Z35" s="37">
        <v>0.37484246066893001</v>
      </c>
      <c r="AA35" s="37">
        <v>0.449882117177552</v>
      </c>
    </row>
    <row r="36" spans="1:27" x14ac:dyDescent="0.35">
      <c r="A36" s="39">
        <v>33</v>
      </c>
      <c r="B36" s="38" t="s">
        <v>10</v>
      </c>
      <c r="C36" s="37">
        <v>100</v>
      </c>
      <c r="D36" s="37">
        <v>100</v>
      </c>
      <c r="E36" s="37">
        <v>100</v>
      </c>
      <c r="F36" s="37">
        <v>100</v>
      </c>
      <c r="G36" s="37">
        <v>100</v>
      </c>
      <c r="H36" s="37">
        <v>100</v>
      </c>
      <c r="I36" s="37">
        <v>100</v>
      </c>
      <c r="J36" s="37">
        <v>100</v>
      </c>
      <c r="K36" s="37">
        <v>100</v>
      </c>
      <c r="L36" s="37">
        <v>100</v>
      </c>
      <c r="M36" s="37">
        <v>100</v>
      </c>
      <c r="N36" s="37">
        <v>100</v>
      </c>
      <c r="O36" s="37">
        <v>100</v>
      </c>
      <c r="P36" s="37">
        <v>100</v>
      </c>
      <c r="Q36" s="37">
        <v>100</v>
      </c>
      <c r="R36" s="37">
        <v>100</v>
      </c>
      <c r="S36" s="37">
        <v>100</v>
      </c>
      <c r="T36" s="37">
        <v>100</v>
      </c>
      <c r="U36" s="37">
        <v>100</v>
      </c>
      <c r="V36" s="37">
        <v>100</v>
      </c>
      <c r="W36" s="37">
        <v>100</v>
      </c>
      <c r="X36" s="37">
        <v>100</v>
      </c>
      <c r="Y36" s="37">
        <v>100</v>
      </c>
      <c r="Z36" s="37">
        <v>100</v>
      </c>
      <c r="AA36" s="37">
        <v>100</v>
      </c>
    </row>
  </sheetData>
  <mergeCells count="1">
    <mergeCell ref="A1:A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G10"/>
  <sheetViews>
    <sheetView showGridLines="0" zoomScale="70" zoomScaleNormal="70" workbookViewId="0"/>
  </sheetViews>
  <sheetFormatPr baseColWidth="10" defaultRowHeight="14.5" x14ac:dyDescent="0.35"/>
  <cols>
    <col min="1" max="1" width="4.453125" customWidth="1"/>
    <col min="2" max="2" width="45.54296875" customWidth="1"/>
    <col min="3" max="5" width="10.54296875" customWidth="1"/>
    <col min="6" max="6" width="10.453125" customWidth="1"/>
    <col min="7" max="10" width="10.54296875" customWidth="1"/>
    <col min="11" max="12" width="11.1796875" customWidth="1"/>
    <col min="13" max="13" width="10.54296875" customWidth="1"/>
    <col min="14" max="14" width="11.1796875" customWidth="1"/>
    <col min="15" max="16" width="10.54296875" customWidth="1"/>
    <col min="17" max="17" width="11.1796875" customWidth="1"/>
    <col min="18" max="18" width="10.54296875" customWidth="1"/>
    <col min="19" max="22" width="11.1796875" customWidth="1"/>
    <col min="23" max="32" width="12" customWidth="1"/>
  </cols>
  <sheetData>
    <row r="1" spans="1:33" ht="72.5" x14ac:dyDescent="0.35">
      <c r="A1" s="1" t="s">
        <v>22</v>
      </c>
      <c r="B1" s="1" t="s">
        <v>23</v>
      </c>
      <c r="C1" s="2">
        <v>41334</v>
      </c>
      <c r="D1" s="2">
        <v>41426</v>
      </c>
      <c r="E1" s="2">
        <v>41518</v>
      </c>
      <c r="F1" s="2">
        <v>41609</v>
      </c>
      <c r="G1" s="3">
        <v>41699</v>
      </c>
      <c r="H1" s="3">
        <v>41791</v>
      </c>
      <c r="I1" s="3">
        <v>41883</v>
      </c>
      <c r="J1" s="3">
        <v>41974</v>
      </c>
      <c r="K1" s="4">
        <v>42064</v>
      </c>
      <c r="L1" s="4">
        <v>42156</v>
      </c>
      <c r="M1" s="4">
        <v>42248</v>
      </c>
      <c r="N1" s="4">
        <v>42339</v>
      </c>
      <c r="O1" s="5">
        <v>42430</v>
      </c>
      <c r="P1" s="5">
        <v>42522</v>
      </c>
      <c r="Q1" s="5">
        <v>42614</v>
      </c>
      <c r="R1" s="5">
        <v>42705</v>
      </c>
      <c r="S1" s="1">
        <v>42795</v>
      </c>
      <c r="T1" s="1">
        <v>42887</v>
      </c>
      <c r="U1" s="1">
        <v>42979</v>
      </c>
      <c r="V1" s="1">
        <v>43070</v>
      </c>
      <c r="W1" s="6" t="s">
        <v>24</v>
      </c>
      <c r="X1" s="6" t="s">
        <v>25</v>
      </c>
      <c r="Y1" s="6" t="s">
        <v>26</v>
      </c>
      <c r="Z1" s="6" t="s">
        <v>27</v>
      </c>
      <c r="AA1" s="6" t="s">
        <v>37</v>
      </c>
      <c r="AB1" s="1" t="s">
        <v>38</v>
      </c>
      <c r="AC1" s="1" t="s">
        <v>39</v>
      </c>
      <c r="AD1" s="1" t="s">
        <v>40</v>
      </c>
      <c r="AE1" s="1" t="s">
        <v>41</v>
      </c>
      <c r="AF1" s="1" t="s">
        <v>42</v>
      </c>
      <c r="AG1" s="7" t="s">
        <v>43</v>
      </c>
    </row>
    <row r="2" spans="1:33" ht="21.75" customHeight="1" x14ac:dyDescent="0.35">
      <c r="A2" s="8">
        <v>7</v>
      </c>
      <c r="B2" s="9" t="s">
        <v>28</v>
      </c>
      <c r="C2" s="10">
        <v>33349.109730527904</v>
      </c>
      <c r="D2" s="10">
        <v>34420.448570093002</v>
      </c>
      <c r="E2" s="10">
        <v>33668.8913542101</v>
      </c>
      <c r="F2" s="10">
        <v>36437.766113139398</v>
      </c>
      <c r="G2" s="10">
        <v>34354.421165583197</v>
      </c>
      <c r="H2" s="10">
        <v>34932.468864075403</v>
      </c>
      <c r="I2" s="10">
        <v>34006.489474529997</v>
      </c>
      <c r="J2" s="10">
        <v>37018.750220076101</v>
      </c>
      <c r="K2" s="10">
        <v>35162.024635803697</v>
      </c>
      <c r="L2" s="10">
        <v>35806.210196163702</v>
      </c>
      <c r="M2" s="10">
        <v>34761.648309924502</v>
      </c>
      <c r="N2" s="10">
        <v>37816.801968862099</v>
      </c>
      <c r="O2" s="10">
        <v>36123.612666496403</v>
      </c>
      <c r="P2" s="10">
        <v>36121.182200263102</v>
      </c>
      <c r="Q2" s="10">
        <v>35176.072844430601</v>
      </c>
      <c r="R2" s="10">
        <v>37942.928381613201</v>
      </c>
      <c r="S2" s="10">
        <v>35975.226184738101</v>
      </c>
      <c r="T2" s="10">
        <v>36313.902958144499</v>
      </c>
      <c r="U2" s="10">
        <v>36063.683729923898</v>
      </c>
      <c r="V2" s="10">
        <v>39176.767146320002</v>
      </c>
      <c r="W2" s="10">
        <f>SUM(C2:F2)</f>
        <v>137876.2157679704</v>
      </c>
      <c r="X2" s="10">
        <f>SUM(G2:J2)</f>
        <v>140312.1297242647</v>
      </c>
      <c r="Y2" s="10">
        <f t="shared" ref="Y2:Y8" si="0">SUM(K2:N2)</f>
        <v>143546.68511075398</v>
      </c>
      <c r="Z2" s="10">
        <f t="shared" ref="Z2:Z8" si="1">SUM(O2:R2)</f>
        <v>145363.7960928033</v>
      </c>
      <c r="AA2" s="10">
        <f>SUM(S2:V2)</f>
        <v>147529.5800191265</v>
      </c>
      <c r="AB2" s="11">
        <f>SUM(C2:F2)</f>
        <v>137876.2157679704</v>
      </c>
      <c r="AC2" s="11">
        <f>SUM(G2:J2)</f>
        <v>140312.1297242647</v>
      </c>
      <c r="AD2" s="12">
        <f>SUM(K2:N2)</f>
        <v>143546.68511075398</v>
      </c>
      <c r="AE2" s="12">
        <f>SUM(O2:R2)</f>
        <v>145363.7960928033</v>
      </c>
      <c r="AF2" s="12">
        <f>SUM(S2:V2)</f>
        <v>147529.5800191265</v>
      </c>
      <c r="AG2" s="13">
        <f>AF2/$AF$2*100</f>
        <v>100</v>
      </c>
    </row>
    <row r="3" spans="1:33" ht="21.75" customHeight="1" x14ac:dyDescent="0.35">
      <c r="A3" s="14">
        <v>1</v>
      </c>
      <c r="B3" s="9" t="s">
        <v>29</v>
      </c>
      <c r="C3" s="10">
        <v>1754.7027175685901</v>
      </c>
      <c r="D3" s="10">
        <v>937.66243453888899</v>
      </c>
      <c r="E3" s="10">
        <v>524.60715140202603</v>
      </c>
      <c r="F3" s="10">
        <v>814.41679036852895</v>
      </c>
      <c r="G3" s="10">
        <v>1673.0115144511401</v>
      </c>
      <c r="H3" s="10">
        <v>813.65244694905596</v>
      </c>
      <c r="I3" s="10">
        <v>496.08714548318397</v>
      </c>
      <c r="J3" s="10">
        <v>906.402645702683</v>
      </c>
      <c r="K3" s="10">
        <v>1840.64187980815</v>
      </c>
      <c r="L3" s="10">
        <v>931.19137882766404</v>
      </c>
      <c r="M3" s="10">
        <v>555.77380907840302</v>
      </c>
      <c r="N3" s="10">
        <v>931.40709485215996</v>
      </c>
      <c r="O3" s="10">
        <v>1984.186678605</v>
      </c>
      <c r="P3" s="10">
        <v>900.39433767468199</v>
      </c>
      <c r="Q3" s="10">
        <v>541.30167306535895</v>
      </c>
      <c r="R3" s="10">
        <v>990.52242152995598</v>
      </c>
      <c r="S3" s="10">
        <v>1907.0590515578999</v>
      </c>
      <c r="T3" s="10">
        <v>886.73877330093796</v>
      </c>
      <c r="U3" s="10">
        <v>526.497074919537</v>
      </c>
      <c r="V3" s="10">
        <v>983.724364805542</v>
      </c>
      <c r="W3" s="10">
        <f t="shared" ref="W3:W8" si="2">SUM(C3:F3)</f>
        <v>4031.3890938780337</v>
      </c>
      <c r="X3" s="10">
        <f t="shared" ref="X3:X8" si="3">SUM(G3:J3)</f>
        <v>3889.1537525860631</v>
      </c>
      <c r="Y3" s="10">
        <f t="shared" si="0"/>
        <v>4259.0141625663773</v>
      </c>
      <c r="Z3" s="10">
        <f t="shared" si="1"/>
        <v>4416.4051108749973</v>
      </c>
      <c r="AA3" s="10">
        <f t="shared" ref="AA3:AA10" si="4">SUM(S3:V3)</f>
        <v>4304.019264583917</v>
      </c>
      <c r="AB3" s="11">
        <f t="shared" ref="AB3:AB10" si="5">SUM(C3:F3)</f>
        <v>4031.3890938780337</v>
      </c>
      <c r="AC3" s="11">
        <f t="shared" ref="AC3:AC10" si="6">SUM(G3:J3)</f>
        <v>3889.1537525860631</v>
      </c>
      <c r="AD3" s="12">
        <f t="shared" ref="AD3:AD10" si="7">SUM(K3:N3)</f>
        <v>4259.0141625663773</v>
      </c>
      <c r="AE3" s="12">
        <f t="shared" ref="AE3:AE10" si="8">SUM(O3:R3)</f>
        <v>4416.4051108749973</v>
      </c>
      <c r="AF3" s="12">
        <f t="shared" ref="AF3:AF10" si="9">SUM(S3:V3)</f>
        <v>4304.019264583917</v>
      </c>
      <c r="AG3" s="13">
        <f t="shared" ref="AG3:AG10" si="10">AF3/$AF$2*100</f>
        <v>2.9173941009158448</v>
      </c>
    </row>
    <row r="4" spans="1:33" ht="21.75" customHeight="1" x14ac:dyDescent="0.35">
      <c r="A4" s="14">
        <v>2</v>
      </c>
      <c r="B4" s="9" t="s">
        <v>30</v>
      </c>
      <c r="C4" s="10">
        <v>144.445773789713</v>
      </c>
      <c r="D4" s="10">
        <v>155.88972634013101</v>
      </c>
      <c r="E4" s="10">
        <v>134.504532076597</v>
      </c>
      <c r="F4" s="10">
        <v>196.562564385624</v>
      </c>
      <c r="G4" s="10">
        <v>195.84062080369901</v>
      </c>
      <c r="H4" s="10">
        <v>237.63575532075399</v>
      </c>
      <c r="I4" s="10">
        <v>169.71001027822001</v>
      </c>
      <c r="J4" s="10">
        <v>178.97716180488101</v>
      </c>
      <c r="K4" s="10">
        <v>168.96200886968799</v>
      </c>
      <c r="L4" s="10">
        <v>214.17110804402901</v>
      </c>
      <c r="M4" s="10">
        <v>162.513674709242</v>
      </c>
      <c r="N4" s="10">
        <v>163.33989069058401</v>
      </c>
      <c r="O4" s="10">
        <v>160.855821532265</v>
      </c>
      <c r="P4" s="10">
        <v>183.29512134319401</v>
      </c>
      <c r="Q4" s="10">
        <v>126.92748010336599</v>
      </c>
      <c r="R4" s="10">
        <v>150.573745119714</v>
      </c>
      <c r="S4" s="10">
        <v>230.92118650801299</v>
      </c>
      <c r="T4" s="10">
        <v>204.41649755619201</v>
      </c>
      <c r="U4" s="10">
        <v>157.209048635942</v>
      </c>
      <c r="V4" s="10">
        <v>157.55737560473099</v>
      </c>
      <c r="W4" s="10">
        <f t="shared" si="2"/>
        <v>631.40259659206504</v>
      </c>
      <c r="X4" s="10">
        <f t="shared" si="3"/>
        <v>782.16354820755396</v>
      </c>
      <c r="Y4" s="10">
        <f t="shared" si="0"/>
        <v>708.98668231354304</v>
      </c>
      <c r="Z4" s="10">
        <f t="shared" si="1"/>
        <v>621.65216809853905</v>
      </c>
      <c r="AA4" s="10">
        <f t="shared" si="4"/>
        <v>750.10410830487797</v>
      </c>
      <c r="AB4" s="11">
        <f t="shared" si="5"/>
        <v>631.40259659206504</v>
      </c>
      <c r="AC4" s="11">
        <f t="shared" si="6"/>
        <v>782.16354820755396</v>
      </c>
      <c r="AD4" s="12">
        <f t="shared" si="7"/>
        <v>708.98668231354304</v>
      </c>
      <c r="AE4" s="12">
        <f t="shared" si="8"/>
        <v>621.65216809853905</v>
      </c>
      <c r="AF4" s="12">
        <f t="shared" si="9"/>
        <v>750.10410830487797</v>
      </c>
      <c r="AG4" s="13">
        <f t="shared" si="10"/>
        <v>0.50844319370232782</v>
      </c>
    </row>
    <row r="5" spans="1:33" ht="21.75" customHeight="1" x14ac:dyDescent="0.35">
      <c r="A5" s="14">
        <v>3</v>
      </c>
      <c r="B5" s="9" t="s">
        <v>31</v>
      </c>
      <c r="C5" s="10">
        <v>1030.81320715268</v>
      </c>
      <c r="D5" s="10">
        <v>1080.8903614784899</v>
      </c>
      <c r="E5" s="10">
        <v>915.15084660975197</v>
      </c>
      <c r="F5" s="10">
        <v>966.39395380884901</v>
      </c>
      <c r="G5" s="10">
        <v>1058.45992931654</v>
      </c>
      <c r="H5" s="10">
        <v>1078.92754171872</v>
      </c>
      <c r="I5" s="10">
        <v>920.65148200348904</v>
      </c>
      <c r="J5" s="10">
        <v>979.14512912991995</v>
      </c>
      <c r="K5" s="10">
        <v>1050.2254061200599</v>
      </c>
      <c r="L5" s="10">
        <v>1046.9114396817699</v>
      </c>
      <c r="M5" s="10">
        <v>877.96164814130702</v>
      </c>
      <c r="N5" s="10">
        <v>967.57216185359903</v>
      </c>
      <c r="O5" s="10">
        <v>1062.61318026866</v>
      </c>
      <c r="P5" s="10">
        <v>1030.22083005493</v>
      </c>
      <c r="Q5" s="10">
        <v>883.22609040971599</v>
      </c>
      <c r="R5" s="10">
        <v>958.74715127413299</v>
      </c>
      <c r="S5" s="10">
        <v>1100.2693829882101</v>
      </c>
      <c r="T5" s="10">
        <v>1087.3774764411601</v>
      </c>
      <c r="U5" s="10">
        <v>924.62999211460601</v>
      </c>
      <c r="V5" s="10">
        <v>1018.26861167595</v>
      </c>
      <c r="W5" s="10">
        <f t="shared" si="2"/>
        <v>3993.2483690497711</v>
      </c>
      <c r="X5" s="10">
        <f t="shared" si="3"/>
        <v>4037.1840821686692</v>
      </c>
      <c r="Y5" s="10">
        <f t="shared" si="0"/>
        <v>3942.6706557967354</v>
      </c>
      <c r="Z5" s="10">
        <f t="shared" si="1"/>
        <v>3934.8072520074393</v>
      </c>
      <c r="AA5" s="10">
        <f t="shared" si="4"/>
        <v>4130.5454632199262</v>
      </c>
      <c r="AB5" s="11">
        <f t="shared" si="5"/>
        <v>3993.2483690497711</v>
      </c>
      <c r="AC5" s="11">
        <f t="shared" si="6"/>
        <v>4037.1840821686692</v>
      </c>
      <c r="AD5" s="12">
        <f t="shared" si="7"/>
        <v>3942.6706557967354</v>
      </c>
      <c r="AE5" s="12">
        <f t="shared" si="8"/>
        <v>3934.8072520074393</v>
      </c>
      <c r="AF5" s="12">
        <f t="shared" si="9"/>
        <v>4130.5454632199262</v>
      </c>
      <c r="AG5" s="13">
        <f t="shared" si="10"/>
        <v>2.7998083250046673</v>
      </c>
    </row>
    <row r="6" spans="1:33" ht="21.75" customHeight="1" x14ac:dyDescent="0.35">
      <c r="A6" s="14">
        <v>4</v>
      </c>
      <c r="B6" s="9" t="s">
        <v>32</v>
      </c>
      <c r="C6" s="10">
        <v>498.45325676517803</v>
      </c>
      <c r="D6" s="10">
        <v>548.99308581295202</v>
      </c>
      <c r="E6" s="10">
        <v>489.25060593669701</v>
      </c>
      <c r="F6" s="10">
        <v>501.84833276010102</v>
      </c>
      <c r="G6" s="10">
        <v>463.57118966161102</v>
      </c>
      <c r="H6" s="10">
        <v>496.81674407676201</v>
      </c>
      <c r="I6" s="10">
        <v>456.059249731752</v>
      </c>
      <c r="J6" s="10">
        <v>513.37468194059295</v>
      </c>
      <c r="K6" s="10">
        <v>493.99334710788099</v>
      </c>
      <c r="L6" s="10">
        <v>606.01300973595198</v>
      </c>
      <c r="M6" s="10">
        <v>533.140573568881</v>
      </c>
      <c r="N6" s="10">
        <v>521.52269957086696</v>
      </c>
      <c r="O6" s="10">
        <v>501.63174234127598</v>
      </c>
      <c r="P6" s="10">
        <v>506.62142795190601</v>
      </c>
      <c r="Q6" s="10">
        <v>447.44995533930899</v>
      </c>
      <c r="R6" s="10">
        <v>479.414125304207</v>
      </c>
      <c r="S6" s="10">
        <v>481.18960376231797</v>
      </c>
      <c r="T6" s="10">
        <v>460.55131539263698</v>
      </c>
      <c r="U6" s="10">
        <v>444.28655622693998</v>
      </c>
      <c r="V6" s="10">
        <v>484.12381224292699</v>
      </c>
      <c r="W6" s="10">
        <f t="shared" si="2"/>
        <v>2038.5452812749281</v>
      </c>
      <c r="X6" s="10">
        <f t="shared" si="3"/>
        <v>1929.8218654107181</v>
      </c>
      <c r="Y6" s="10">
        <f t="shared" si="0"/>
        <v>2154.6696299835812</v>
      </c>
      <c r="Z6" s="10">
        <f t="shared" si="1"/>
        <v>1935.1172509366979</v>
      </c>
      <c r="AA6" s="10">
        <f t="shared" si="4"/>
        <v>1870.1512876248219</v>
      </c>
      <c r="AB6" s="11">
        <f t="shared" si="5"/>
        <v>2038.5452812749281</v>
      </c>
      <c r="AC6" s="11">
        <f t="shared" si="6"/>
        <v>1929.8218654107181</v>
      </c>
      <c r="AD6" s="12">
        <f t="shared" si="7"/>
        <v>2154.6696299835812</v>
      </c>
      <c r="AE6" s="12">
        <f t="shared" si="8"/>
        <v>1935.1172509366979</v>
      </c>
      <c r="AF6" s="12">
        <f t="shared" si="9"/>
        <v>1870.1512876248219</v>
      </c>
      <c r="AG6" s="13">
        <f t="shared" si="10"/>
        <v>1.2676449613578278</v>
      </c>
    </row>
    <row r="7" spans="1:33" ht="21.75" customHeight="1" x14ac:dyDescent="0.35">
      <c r="A7" s="14">
        <v>5</v>
      </c>
      <c r="B7" s="9" t="s">
        <v>33</v>
      </c>
      <c r="C7" s="10">
        <v>189.31935771737099</v>
      </c>
      <c r="D7" s="10">
        <v>202.092334449426</v>
      </c>
      <c r="E7" s="10">
        <v>195.09561827226801</v>
      </c>
      <c r="F7" s="10">
        <v>205.95370600073099</v>
      </c>
      <c r="G7" s="10">
        <v>190.89114516190801</v>
      </c>
      <c r="H7" s="10">
        <v>204.26179590567699</v>
      </c>
      <c r="I7" s="10">
        <v>203.71809840457701</v>
      </c>
      <c r="J7" s="10">
        <v>223.01589615463899</v>
      </c>
      <c r="K7" s="10">
        <v>201.74682264773301</v>
      </c>
      <c r="L7" s="10">
        <v>207.766785505191</v>
      </c>
      <c r="M7" s="10">
        <v>201.909242214546</v>
      </c>
      <c r="N7" s="10">
        <v>210.028982007911</v>
      </c>
      <c r="O7" s="10">
        <v>199.44493569283</v>
      </c>
      <c r="P7" s="10">
        <v>209.00434375166901</v>
      </c>
      <c r="Q7" s="10">
        <v>203.99093508731599</v>
      </c>
      <c r="R7" s="10">
        <v>219.008180822729</v>
      </c>
      <c r="S7" s="10">
        <v>205.30457431126899</v>
      </c>
      <c r="T7" s="10">
        <v>201.01822219217399</v>
      </c>
      <c r="U7" s="10">
        <v>208.17574117621299</v>
      </c>
      <c r="V7" s="10">
        <v>212.482298604996</v>
      </c>
      <c r="W7" s="10">
        <f t="shared" si="2"/>
        <v>792.46101643979603</v>
      </c>
      <c r="X7" s="10">
        <f t="shared" si="3"/>
        <v>821.88693562680101</v>
      </c>
      <c r="Y7" s="10">
        <f t="shared" si="0"/>
        <v>821.45183237538095</v>
      </c>
      <c r="Z7" s="10">
        <f t="shared" si="1"/>
        <v>831.44839535454389</v>
      </c>
      <c r="AA7" s="10">
        <f t="shared" si="4"/>
        <v>826.98083628465201</v>
      </c>
      <c r="AB7" s="11">
        <f t="shared" si="5"/>
        <v>792.46101643979603</v>
      </c>
      <c r="AC7" s="11">
        <f t="shared" si="6"/>
        <v>821.88693562680101</v>
      </c>
      <c r="AD7" s="12">
        <f t="shared" si="7"/>
        <v>821.45183237538095</v>
      </c>
      <c r="AE7" s="12">
        <f t="shared" si="8"/>
        <v>831.44839535454389</v>
      </c>
      <c r="AF7" s="12">
        <f t="shared" si="9"/>
        <v>826.98083628465201</v>
      </c>
      <c r="AG7" s="13">
        <f t="shared" si="10"/>
        <v>0.56055255913928448</v>
      </c>
    </row>
    <row r="8" spans="1:33" ht="21.75" customHeight="1" x14ac:dyDescent="0.35">
      <c r="A8" s="14">
        <v>6</v>
      </c>
      <c r="B8" s="9" t="s">
        <v>34</v>
      </c>
      <c r="C8" s="10">
        <v>294.430117530649</v>
      </c>
      <c r="D8" s="10">
        <v>299.43678325543902</v>
      </c>
      <c r="E8" s="10">
        <v>306.83673157468797</v>
      </c>
      <c r="F8" s="10">
        <v>313.25940233325503</v>
      </c>
      <c r="G8" s="10">
        <v>314.193031779016</v>
      </c>
      <c r="H8" s="10">
        <v>301.30813779805698</v>
      </c>
      <c r="I8" s="10">
        <v>300.12166784377803</v>
      </c>
      <c r="J8" s="10">
        <v>311.00313327499202</v>
      </c>
      <c r="K8" s="10">
        <v>316.475180901204</v>
      </c>
      <c r="L8" s="10">
        <v>293.83134205881998</v>
      </c>
      <c r="M8" s="10">
        <v>296.27282850615302</v>
      </c>
      <c r="N8" s="10">
        <v>308.42297050777</v>
      </c>
      <c r="O8" s="10">
        <v>299.319172075555</v>
      </c>
      <c r="P8" s="10">
        <v>278.86082825832699</v>
      </c>
      <c r="Q8" s="10">
        <v>297.16835357759197</v>
      </c>
      <c r="R8" s="10">
        <v>304.41043422485802</v>
      </c>
      <c r="S8" s="10">
        <v>284.308424790934</v>
      </c>
      <c r="T8" s="10">
        <v>289.52919835027302</v>
      </c>
      <c r="U8" s="10">
        <v>293.58744521520998</v>
      </c>
      <c r="V8" s="10">
        <v>288.96219883122399</v>
      </c>
      <c r="W8" s="10">
        <f t="shared" si="2"/>
        <v>1213.9630346940312</v>
      </c>
      <c r="X8" s="10">
        <f t="shared" si="3"/>
        <v>1226.6259706958431</v>
      </c>
      <c r="Y8" s="10">
        <f t="shared" si="0"/>
        <v>1215.0023219739471</v>
      </c>
      <c r="Z8" s="10">
        <f t="shared" si="1"/>
        <v>1179.758788136332</v>
      </c>
      <c r="AA8" s="10">
        <f t="shared" si="4"/>
        <v>1156.3872671876411</v>
      </c>
      <c r="AB8" s="11">
        <f t="shared" si="5"/>
        <v>1213.9630346940312</v>
      </c>
      <c r="AC8" s="11">
        <f t="shared" si="6"/>
        <v>1226.6259706958431</v>
      </c>
      <c r="AD8" s="12">
        <f t="shared" si="7"/>
        <v>1215.0023219739471</v>
      </c>
      <c r="AE8" s="12">
        <f t="shared" si="8"/>
        <v>1179.758788136332</v>
      </c>
      <c r="AF8" s="12">
        <f t="shared" si="9"/>
        <v>1156.3872671876411</v>
      </c>
      <c r="AG8" s="13">
        <f t="shared" si="10"/>
        <v>0.78383417551769685</v>
      </c>
    </row>
    <row r="9" spans="1:33" x14ac:dyDescent="0.35">
      <c r="B9" s="15" t="s">
        <v>35</v>
      </c>
      <c r="C9" s="12">
        <f>SUM(C5:C6)</f>
        <v>1529.2664639178579</v>
      </c>
      <c r="D9" s="12">
        <f t="shared" ref="D9:U9" si="11">SUM(D5:D6)</f>
        <v>1629.8834472914418</v>
      </c>
      <c r="E9" s="12">
        <f t="shared" si="11"/>
        <v>1404.401452546449</v>
      </c>
      <c r="F9" s="12">
        <f t="shared" si="11"/>
        <v>1468.24228656895</v>
      </c>
      <c r="G9" s="12">
        <f t="shared" si="11"/>
        <v>1522.031118978151</v>
      </c>
      <c r="H9" s="12">
        <f t="shared" si="11"/>
        <v>1575.744285795482</v>
      </c>
      <c r="I9" s="12">
        <f t="shared" si="11"/>
        <v>1376.7107317352411</v>
      </c>
      <c r="J9" s="12">
        <f t="shared" si="11"/>
        <v>1492.5198110705128</v>
      </c>
      <c r="K9" s="12">
        <f t="shared" si="11"/>
        <v>1544.2187532279409</v>
      </c>
      <c r="L9" s="12">
        <f t="shared" si="11"/>
        <v>1652.9244494177219</v>
      </c>
      <c r="M9" s="12">
        <f t="shared" si="11"/>
        <v>1411.1022217101881</v>
      </c>
      <c r="N9" s="12">
        <f t="shared" si="11"/>
        <v>1489.094861424466</v>
      </c>
      <c r="O9" s="12">
        <f t="shared" si="11"/>
        <v>1564.2449226099361</v>
      </c>
      <c r="P9" s="12">
        <f t="shared" si="11"/>
        <v>1536.8422580068361</v>
      </c>
      <c r="Q9" s="12">
        <f t="shared" si="11"/>
        <v>1330.676045749025</v>
      </c>
      <c r="R9" s="12">
        <f t="shared" si="11"/>
        <v>1438.16127657834</v>
      </c>
      <c r="S9" s="12">
        <f t="shared" si="11"/>
        <v>1581.4589867505281</v>
      </c>
      <c r="T9" s="12">
        <f t="shared" si="11"/>
        <v>1547.928791833797</v>
      </c>
      <c r="U9" s="12">
        <f t="shared" si="11"/>
        <v>1368.9165483415459</v>
      </c>
      <c r="V9" s="12">
        <f>SUM(V5:V6)</f>
        <v>1502.3924239188768</v>
      </c>
      <c r="W9" s="10">
        <f>SUM(C9:F9)</f>
        <v>6031.7936503246983</v>
      </c>
      <c r="X9" s="10">
        <f>SUM(G9:J9)</f>
        <v>5967.0059475793878</v>
      </c>
      <c r="Y9" s="10">
        <f>SUM(K9:N9)</f>
        <v>6097.3402857803176</v>
      </c>
      <c r="Z9" s="10">
        <f>SUM(O9:R9)</f>
        <v>5869.9245029441381</v>
      </c>
      <c r="AA9" s="10">
        <f t="shared" si="4"/>
        <v>6000.6967508447469</v>
      </c>
      <c r="AB9" s="11">
        <f t="shared" si="5"/>
        <v>6031.7936503246983</v>
      </c>
      <c r="AC9" s="11">
        <f t="shared" si="6"/>
        <v>5967.0059475793878</v>
      </c>
      <c r="AD9" s="12">
        <f t="shared" si="7"/>
        <v>6097.3402857803176</v>
      </c>
      <c r="AE9" s="12">
        <f t="shared" si="8"/>
        <v>5869.9245029441381</v>
      </c>
      <c r="AF9" s="12">
        <f t="shared" si="9"/>
        <v>6000.6967508447469</v>
      </c>
      <c r="AG9" s="13">
        <f t="shared" si="10"/>
        <v>4.067453286362495</v>
      </c>
    </row>
    <row r="10" spans="1:33" ht="29" x14ac:dyDescent="0.35">
      <c r="B10" s="16" t="s">
        <v>36</v>
      </c>
      <c r="C10" s="12">
        <f>SUM(C7:C8)</f>
        <v>483.74947524801996</v>
      </c>
      <c r="D10" s="12">
        <f t="shared" ref="D10:U10" si="12">SUM(D7:D8)</f>
        <v>501.52911770486503</v>
      </c>
      <c r="E10" s="12">
        <f t="shared" si="12"/>
        <v>501.93234984695596</v>
      </c>
      <c r="F10" s="12">
        <f t="shared" si="12"/>
        <v>519.21310833398604</v>
      </c>
      <c r="G10" s="12">
        <f t="shared" si="12"/>
        <v>505.08417694092401</v>
      </c>
      <c r="H10" s="12">
        <f t="shared" si="12"/>
        <v>505.56993370373397</v>
      </c>
      <c r="I10" s="12">
        <f t="shared" si="12"/>
        <v>503.83976624835503</v>
      </c>
      <c r="J10" s="12">
        <f t="shared" si="12"/>
        <v>534.01902942963102</v>
      </c>
      <c r="K10" s="12">
        <f t="shared" si="12"/>
        <v>518.22200354893698</v>
      </c>
      <c r="L10" s="12">
        <f t="shared" si="12"/>
        <v>501.59812756401095</v>
      </c>
      <c r="M10" s="12">
        <f t="shared" si="12"/>
        <v>498.18207072069902</v>
      </c>
      <c r="N10" s="12">
        <f t="shared" si="12"/>
        <v>518.451952515681</v>
      </c>
      <c r="O10" s="12">
        <f t="shared" si="12"/>
        <v>498.76410776838497</v>
      </c>
      <c r="P10" s="12">
        <f t="shared" si="12"/>
        <v>487.865172009996</v>
      </c>
      <c r="Q10" s="12">
        <f t="shared" si="12"/>
        <v>501.15928866490799</v>
      </c>
      <c r="R10" s="12">
        <f t="shared" si="12"/>
        <v>523.41861504758708</v>
      </c>
      <c r="S10" s="12">
        <f t="shared" si="12"/>
        <v>489.61299910220299</v>
      </c>
      <c r="T10" s="12">
        <f t="shared" si="12"/>
        <v>490.54742054244701</v>
      </c>
      <c r="U10" s="12">
        <f t="shared" si="12"/>
        <v>501.76318639142301</v>
      </c>
      <c r="V10" s="12">
        <f>SUM(V7:V8)</f>
        <v>501.44449743621999</v>
      </c>
      <c r="W10" s="10">
        <f>SUM(C10:F10)</f>
        <v>2006.4240511338271</v>
      </c>
      <c r="X10" s="10">
        <f>SUM(G10:J10)</f>
        <v>2048.5129063226441</v>
      </c>
      <c r="Y10" s="10">
        <f>SUM(K10:N10)</f>
        <v>2036.4541543493278</v>
      </c>
      <c r="Z10" s="10">
        <f>SUM(O10:R10)</f>
        <v>2011.2071834908761</v>
      </c>
      <c r="AA10" s="10">
        <f t="shared" si="4"/>
        <v>1983.3681034722931</v>
      </c>
      <c r="AB10" s="11">
        <f t="shared" si="5"/>
        <v>2006.4240511338271</v>
      </c>
      <c r="AC10" s="11">
        <f t="shared" si="6"/>
        <v>2048.5129063226441</v>
      </c>
      <c r="AD10" s="12">
        <f t="shared" si="7"/>
        <v>2036.4541543493278</v>
      </c>
      <c r="AE10" s="12">
        <f t="shared" si="8"/>
        <v>2011.2071834908761</v>
      </c>
      <c r="AF10" s="12">
        <f t="shared" si="9"/>
        <v>1983.3681034722931</v>
      </c>
      <c r="AG10" s="13">
        <f t="shared" si="10"/>
        <v>1.3443867346569813</v>
      </c>
    </row>
  </sheetData>
  <pageMargins left="0.75" right="0.75" top="1" bottom="1" header="0.5" footer="0.5"/>
  <pageSetup paperSize="1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PIB anual</vt:lpstr>
      <vt:lpstr>Serie PIB actividad económica</vt:lpstr>
      <vt:lpstr>Participacion_clase_actividad</vt:lpstr>
      <vt:lpstr>Datos_Gráficos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Amalia Gumucio Aguirre</dc:creator>
  <cp:lastModifiedBy>Javier Cerpa Contreras</cp:lastModifiedBy>
  <cp:lastPrinted>2020-04-30T16:42:01Z</cp:lastPrinted>
  <dcterms:created xsi:type="dcterms:W3CDTF">2017-03-20T11:41:22Z</dcterms:created>
  <dcterms:modified xsi:type="dcterms:W3CDTF">2021-04-14T21:31:31Z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fc97f49b-25fc-4473-88a6-f7d244571e31</vt:lpwstr>
  </property>
</Properties>
</file>