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gonzalez\AppData\Local\Microsoft\Windows\INetCache\Content.Outlook\59XVXV3R\"/>
    </mc:Choice>
  </mc:AlternateContent>
  <xr:revisionPtr revIDLastSave="0" documentId="13_ncr:1_{A2F06029-3EC8-460B-9A9A-276AFC433413}" xr6:coauthVersionLast="47" xr6:coauthVersionMax="47" xr10:uidLastSave="{00000000-0000-0000-0000-000000000000}"/>
  <bookViews>
    <workbookView xWindow="-28920" yWindow="-120" windowWidth="29040" windowHeight="15840" tabRatio="583" xr2:uid="{00000000-000D-0000-FFFF-FFFF00000000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  <sheet name="Hoja4" sheetId="7" state="hidden" r:id="rId7"/>
  </sheets>
  <definedNames>
    <definedName name="_xlnm.Print_Area" localSheetId="5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L29" i="1"/>
  <c r="J28" i="2" l="1"/>
  <c r="M14" i="1" l="1"/>
  <c r="N14" i="1" s="1"/>
  <c r="J15" i="2"/>
  <c r="M13" i="1"/>
  <c r="N13" i="1" s="1"/>
  <c r="M12" i="1"/>
  <c r="M10" i="1"/>
  <c r="J30" i="2"/>
  <c r="E29" i="1"/>
  <c r="D28" i="2" s="1"/>
  <c r="B29" i="1"/>
  <c r="B28" i="2" s="1"/>
  <c r="E28" i="1"/>
  <c r="D27" i="2" s="1"/>
  <c r="B28" i="1"/>
  <c r="B27" i="2" s="1"/>
  <c r="E27" i="1"/>
  <c r="D26" i="2" s="1"/>
  <c r="B27" i="1"/>
  <c r="B26" i="2" s="1"/>
  <c r="L25" i="1"/>
  <c r="J24" i="2" s="1"/>
  <c r="E25" i="1"/>
  <c r="D24" i="2" s="1"/>
  <c r="B25" i="1"/>
  <c r="B24" i="2" s="1"/>
  <c r="L24" i="1"/>
  <c r="J23" i="2" s="1"/>
  <c r="E24" i="1"/>
  <c r="D23" i="2" s="1"/>
  <c r="B24" i="1"/>
  <c r="B23" i="2" s="1"/>
  <c r="L23" i="1"/>
  <c r="J22" i="2" s="1"/>
  <c r="E23" i="1"/>
  <c r="D22" i="2" s="1"/>
  <c r="B23" i="1"/>
  <c r="B22" i="2" s="1"/>
  <c r="L22" i="1"/>
  <c r="J21" i="2" s="1"/>
  <c r="E22" i="1"/>
  <c r="D21" i="2" s="1"/>
  <c r="B22" i="1"/>
  <c r="B21" i="2" s="1"/>
  <c r="L21" i="1"/>
  <c r="J20" i="2" s="1"/>
  <c r="E21" i="1"/>
  <c r="D20" i="2" s="1"/>
  <c r="B21" i="1"/>
  <c r="B20" i="2" s="1"/>
  <c r="J18" i="2"/>
  <c r="E19" i="1"/>
  <c r="D18" i="2" s="1"/>
  <c r="B19" i="1"/>
  <c r="B18" i="2" s="1"/>
  <c r="E16" i="1"/>
  <c r="D15" i="2" s="1"/>
  <c r="B16" i="1"/>
  <c r="B15" i="2" s="1"/>
  <c r="E14" i="1"/>
  <c r="D13" i="2" s="1"/>
  <c r="B14" i="1"/>
  <c r="B13" i="2" s="1"/>
  <c r="E12" i="1"/>
  <c r="F12" i="1" s="1"/>
  <c r="G12" i="1" s="1"/>
  <c r="B12" i="1"/>
  <c r="C12" i="1" s="1"/>
  <c r="D12" i="1" s="1"/>
  <c r="M9" i="1" l="1"/>
  <c r="N9" i="1" s="1"/>
  <c r="J13" i="2"/>
  <c r="M11" i="1"/>
  <c r="N11" i="1" s="1"/>
  <c r="K10" i="2" s="1"/>
  <c r="N12" i="1"/>
  <c r="K11" i="2" s="1"/>
  <c r="N10" i="1"/>
  <c r="J11" i="2"/>
  <c r="E10" i="1"/>
  <c r="F11" i="1"/>
  <c r="G11" i="1" s="1"/>
  <c r="B10" i="1"/>
  <c r="C9" i="1" s="1"/>
  <c r="D9" i="1" s="1"/>
  <c r="C11" i="1"/>
  <c r="D11" i="1" s="1"/>
  <c r="B11" i="2"/>
  <c r="D11" i="2"/>
  <c r="K9" i="2" l="1"/>
  <c r="K8" i="2"/>
  <c r="J9" i="2"/>
  <c r="K10" i="1"/>
  <c r="I9" i="2" s="1"/>
  <c r="I9" i="1"/>
  <c r="G8" i="2" s="1"/>
  <c r="J11" i="1"/>
  <c r="H10" i="2" s="1"/>
  <c r="F9" i="1"/>
  <c r="G9" i="1" s="1"/>
  <c r="I11" i="1"/>
  <c r="G10" i="2" s="1"/>
  <c r="D9" i="2"/>
  <c r="K9" i="1"/>
  <c r="I8" i="2" s="1"/>
  <c r="J10" i="1"/>
  <c r="H9" i="2" s="1"/>
  <c r="I10" i="1"/>
  <c r="G9" i="2" s="1"/>
  <c r="F10" i="1"/>
  <c r="G10" i="1" s="1"/>
  <c r="J9" i="1"/>
  <c r="H8" i="2" s="1"/>
  <c r="K11" i="1"/>
  <c r="I10" i="2" s="1"/>
  <c r="C10" i="1"/>
  <c r="D10" i="1" s="1"/>
  <c r="B9" i="2"/>
</calcChain>
</file>

<file path=xl/sharedStrings.xml><?xml version="1.0" encoding="utf-8"?>
<sst xmlns="http://schemas.openxmlformats.org/spreadsheetml/2006/main" count="273" uniqueCount="147">
  <si>
    <t>Solo informativo</t>
  </si>
  <si>
    <t>Enero</t>
  </si>
  <si>
    <t>USDCENT/BUSHEL</t>
  </si>
  <si>
    <t>TRIGO</t>
  </si>
  <si>
    <t>MAIZ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</si>
  <si>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</si>
  <si>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</si>
  <si>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</si>
  <si>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</si>
  <si>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</si>
  <si>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</si>
  <si>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</si>
  <si>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</si>
  <si>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Contrato</t>
  </si>
  <si>
    <t>Bushel</t>
  </si>
  <si>
    <t>Tonelada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</si>
  <si>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</si>
  <si>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</si>
  <si>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</si>
  <si>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</si>
  <si>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</si>
  <si>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</si>
  <si>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</si>
  <si>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</si>
  <si>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</si>
  <si>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</si>
  <si>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</si>
  <si>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</si>
  <si>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</si>
  <si>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</si>
  <si>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</si>
  <si>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</si>
  <si>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</si>
  <si>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</si>
  <si>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</si>
  <si>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Futuro</t>
  </si>
  <si>
    <t xml:space="preserve"> +H</t>
  </si>
  <si>
    <t>Febrero</t>
  </si>
  <si>
    <t>Marzo</t>
  </si>
  <si>
    <t>Abril</t>
  </si>
  <si>
    <t xml:space="preserve"> +K</t>
  </si>
  <si>
    <t>Mayo</t>
  </si>
  <si>
    <t>H= Marzo</t>
  </si>
  <si>
    <t>K=Mayo</t>
  </si>
  <si>
    <t>N=Julio</t>
  </si>
  <si>
    <t>U=Septiembre</t>
  </si>
  <si>
    <t>Z= Diciembre</t>
  </si>
  <si>
    <t>Reuters</t>
  </si>
  <si>
    <t>12,5%*</t>
  </si>
  <si>
    <t>11,5%*</t>
  </si>
  <si>
    <t>12%*</t>
  </si>
  <si>
    <t>USWHEAT</t>
  </si>
  <si>
    <t>Junio</t>
  </si>
  <si>
    <t>Julio</t>
  </si>
  <si>
    <t>https://www.uswheat.org/market-information/price-reports/</t>
  </si>
  <si>
    <t>(publicadas todos los viernes hábiles de cada semana)</t>
  </si>
  <si>
    <t>MAÍZ</t>
  </si>
  <si>
    <t xml:space="preserve"> +N</t>
  </si>
  <si>
    <t>Agosto</t>
  </si>
  <si>
    <t>Estas bases si se aplican al cálculo en el precio que se publica.</t>
  </si>
  <si>
    <t>Cls.Dat</t>
  </si>
  <si>
    <t>Close</t>
  </si>
  <si>
    <t>Set.Date</t>
  </si>
  <si>
    <t>Settle</t>
  </si>
  <si>
    <t>hrw</t>
  </si>
  <si>
    <t>/WH3</t>
  </si>
  <si>
    <t>/KWH3</t>
  </si>
  <si>
    <t>/CH3</t>
  </si>
  <si>
    <t>/WK3</t>
  </si>
  <si>
    <t>WHEAT SRW MAY3/d</t>
  </si>
  <si>
    <t>/KWK3</t>
  </si>
  <si>
    <t>WHEAT HRW MAY3/d</t>
  </si>
  <si>
    <t>/CK3</t>
  </si>
  <si>
    <t>CORN MAY3/d</t>
  </si>
  <si>
    <t>/WN3</t>
  </si>
  <si>
    <t>WHEAT SRW JUL3/d</t>
  </si>
  <si>
    <t>/KWN3</t>
  </si>
  <si>
    <t>WHEAT HRW JUL3/d</t>
  </si>
  <si>
    <t>/CN3</t>
  </si>
  <si>
    <t>CORN JUL3/d</t>
  </si>
  <si>
    <t>/WU3</t>
  </si>
  <si>
    <t>WHEAT SRW SEP3/d</t>
  </si>
  <si>
    <t>/KWU3</t>
  </si>
  <si>
    <t>WHEAT HRW SEP3/d</t>
  </si>
  <si>
    <t>/CU3</t>
  </si>
  <si>
    <t>CORN SEP3/d</t>
  </si>
  <si>
    <t>/WZ3</t>
  </si>
  <si>
    <t>WHEAT SRW DEC3/d</t>
  </si>
  <si>
    <t>/KWZ3</t>
  </si>
  <si>
    <t>WHEAT HRW DEC3/d</t>
  </si>
  <si>
    <t>/CZ3</t>
  </si>
  <si>
    <t>CORN DEC3/d</t>
  </si>
  <si>
    <t>/WH24</t>
  </si>
  <si>
    <t>WHEAT SRW MAR2/d</t>
  </si>
  <si>
    <t>/KWH24</t>
  </si>
  <si>
    <t>WHEAT HRW MAR2/d</t>
  </si>
  <si>
    <t>/CH24</t>
  </si>
  <si>
    <t>CORN MAR24/d</t>
  </si>
  <si>
    <t>/WK24</t>
  </si>
  <si>
    <t>WHEAT SRW MAY2/d</t>
  </si>
  <si>
    <t>/KWK24</t>
  </si>
  <si>
    <t>WHEAT HRW MAY2/d</t>
  </si>
  <si>
    <t>/CK24</t>
  </si>
  <si>
    <t>CORN MAY24/d</t>
  </si>
  <si>
    <t>/WN24</t>
  </si>
  <si>
    <t>WHEAT SRW JUL2/d</t>
  </si>
  <si>
    <t>/KWN24</t>
  </si>
  <si>
    <t>WHEAT HRW JUL2/d</t>
  </si>
  <si>
    <t>/CN24</t>
  </si>
  <si>
    <t>CORN JUL24/d</t>
  </si>
  <si>
    <t>/WU24</t>
  </si>
  <si>
    <t>WHEAT SRW SEP2/d</t>
  </si>
  <si>
    <t>/KWU24</t>
  </si>
  <si>
    <t>WHEAT HRW SEP2/d</t>
  </si>
  <si>
    <t>/CU24</t>
  </si>
  <si>
    <t>CORN SEP24/d</t>
  </si>
  <si>
    <t>/WZ24</t>
  </si>
  <si>
    <t>WHEAT SRW DEC2/d</t>
  </si>
  <si>
    <t>/KWZ24</t>
  </si>
  <si>
    <t>WHEAT HRW DEC2/d</t>
  </si>
  <si>
    <t>/CZ24</t>
  </si>
  <si>
    <t>CORN DEC24/d</t>
  </si>
  <si>
    <t>/WH25</t>
  </si>
  <si>
    <t>/KWH25</t>
  </si>
  <si>
    <t>/WK25</t>
  </si>
  <si>
    <t>/KWK25</t>
  </si>
  <si>
    <t>/WN25</t>
  </si>
  <si>
    <t>/KWN25</t>
  </si>
  <si>
    <t>SOFT RED WINTER N° 2</t>
  </si>
  <si>
    <t>HARD RED WINTER N° 2*</t>
  </si>
  <si>
    <t>Precios futuros internacionales de trigo y maíz</t>
  </si>
  <si>
    <t>Name</t>
  </si>
  <si>
    <t>Maiz Chicago</t>
  </si>
  <si>
    <t xml:space="preserve">datos al </t>
  </si>
  <si>
    <t>YELLOW  N° 3</t>
  </si>
  <si>
    <t>YELLOW N° 2</t>
  </si>
  <si>
    <t>/CN25</t>
  </si>
  <si>
    <t>CORN JUL25/d</t>
  </si>
  <si>
    <t>/CZ25</t>
  </si>
  <si>
    <t>CORN DEC25/d</t>
  </si>
  <si>
    <t>WHEAT SRW MAR3/d</t>
  </si>
  <si>
    <t>WHEAT HRW MAR3/d</t>
  </si>
  <si>
    <t>CORN MAR3/d</t>
  </si>
  <si>
    <t>TRIGO Hard Red Winter</t>
  </si>
  <si>
    <t>srw</t>
  </si>
  <si>
    <t xml:space="preserve">*Primas USWheat.org del 17 de febrero de 2023. </t>
  </si>
  <si>
    <t>Solo informativo, no se aplican al cálculo.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</si>
</sst>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[$-340A]dddd\ d&quot; de &quot;mmmm&quot; de &quot;yyyy;@"/>
  </numFmts>
  <fonts count="39" x14ac:knownFonts="1"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color rgb="FFFF0000"/>
      <name val="Arial"/>
      <family val="2"/>
    </font>
    <font>
      <u/>
      <sz val="11"/>
      <color indexed="12"/>
      <name val="Arial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6" fillId="7" borderId="1" applyNumberFormat="0" applyAlignment="0" applyProtection="0"/>
    <xf numFmtId="0" fontId="4" fillId="16" borderId="2" applyNumberFormat="0" applyAlignment="0" applyProtection="0"/>
    <xf numFmtId="0" fontId="5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0" borderId="0" applyNumberFormat="0" applyBorder="0" applyAlignment="0" applyProtection="0"/>
    <xf numFmtId="0" fontId="8" fillId="7" borderId="1" applyNumberFormat="0" applyAlignment="0" applyProtection="0"/>
    <xf numFmtId="0" fontId="23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21" borderId="0" applyNumberFormat="0" applyBorder="0" applyAlignment="0" applyProtection="0"/>
    <xf numFmtId="0" fontId="11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4" applyNumberFormat="0" applyAlignment="0" applyProtection="0"/>
    <xf numFmtId="0" fontId="25" fillId="22" borderId="4" applyNumberFormat="0" applyAlignment="0" applyProtection="0"/>
    <xf numFmtId="0" fontId="13" fillId="7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7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206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4" fillId="0" borderId="0" xfId="31" applyNumberFormat="1" applyFont="1" applyFill="1" applyBorder="1" applyAlignment="1" applyProtection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6" borderId="12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/>
    </xf>
    <xf numFmtId="9" fontId="21" fillId="0" borderId="12" xfId="0" applyNumberFormat="1" applyFont="1" applyBorder="1" applyAlignment="1">
      <alignment horizontal="center" vertical="center"/>
    </xf>
    <xf numFmtId="10" fontId="21" fillId="0" borderId="12" xfId="0" applyNumberFormat="1" applyFont="1" applyBorder="1" applyAlignment="1">
      <alignment horizontal="center" vertical="center"/>
    </xf>
    <xf numFmtId="14" fontId="0" fillId="0" borderId="0" xfId="0" applyNumberFormat="1"/>
    <xf numFmtId="0" fontId="20" fillId="25" borderId="0" xfId="0" applyFont="1" applyFill="1" applyAlignment="1">
      <alignment horizontal="center" vertical="center"/>
    </xf>
    <xf numFmtId="0" fontId="0" fillId="25" borderId="0" xfId="0" applyFill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28" borderId="12" xfId="0" applyFill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0" fillId="0" borderId="0" xfId="0" applyNumberFormat="1" applyFont="1" applyAlignment="1">
      <alignment horizontal="center" vertical="center" wrapText="1"/>
    </xf>
    <xf numFmtId="0" fontId="0" fillId="30" borderId="12" xfId="0" applyFill="1" applyBorder="1" applyAlignment="1">
      <alignment horizontal="center"/>
    </xf>
    <xf numFmtId="0" fontId="0" fillId="30" borderId="12" xfId="0" applyFill="1" applyBorder="1"/>
    <xf numFmtId="0" fontId="0" fillId="30" borderId="12" xfId="0" applyFill="1" applyBorder="1" applyAlignment="1">
      <alignment horizontal="center" vertical="center"/>
    </xf>
    <xf numFmtId="0" fontId="26" fillId="0" borderId="0" xfId="31" applyFont="1" applyAlignment="1">
      <alignment vertical="top"/>
    </xf>
    <xf numFmtId="4" fontId="0" fillId="0" borderId="0" xfId="0" applyNumberFormat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0" xfId="0" applyBorder="1"/>
    <xf numFmtId="0" fontId="21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4" fontId="29" fillId="23" borderId="29" xfId="0" applyNumberFormat="1" applyFont="1" applyFill="1" applyBorder="1" applyAlignment="1">
      <alignment horizontal="center" vertical="center"/>
    </xf>
    <xf numFmtId="4" fontId="21" fillId="23" borderId="29" xfId="0" applyNumberFormat="1" applyFont="1" applyFill="1" applyBorder="1" applyAlignment="1">
      <alignment horizontal="right" vertical="center"/>
    </xf>
    <xf numFmtId="4" fontId="29" fillId="23" borderId="30" xfId="0" applyNumberFormat="1" applyFont="1" applyFill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4" fontId="21" fillId="0" borderId="11" xfId="0" applyNumberFormat="1" applyFont="1" applyBorder="1" applyAlignment="1">
      <alignment horizontal="right" vertical="center"/>
    </xf>
    <xf numFmtId="4" fontId="28" fillId="0" borderId="11" xfId="0" applyNumberFormat="1" applyFont="1" applyBorder="1" applyAlignment="1">
      <alignment horizontal="right" vertical="center"/>
    </xf>
    <xf numFmtId="4" fontId="21" fillId="0" borderId="32" xfId="0" applyNumberFormat="1" applyFont="1" applyBorder="1" applyAlignment="1">
      <alignment horizontal="right" vertical="center"/>
    </xf>
    <xf numFmtId="0" fontId="21" fillId="26" borderId="31" xfId="0" applyFont="1" applyFill="1" applyBorder="1" applyAlignment="1">
      <alignment horizontal="center" vertical="center"/>
    </xf>
    <xf numFmtId="4" fontId="21" fillId="26" borderId="11" xfId="0" applyNumberFormat="1" applyFont="1" applyFill="1" applyBorder="1" applyAlignment="1">
      <alignment horizontal="right" vertical="center"/>
    </xf>
    <xf numFmtId="4" fontId="21" fillId="27" borderId="11" xfId="0" applyNumberFormat="1" applyFont="1" applyFill="1" applyBorder="1" applyAlignment="1">
      <alignment horizontal="right" vertical="center"/>
    </xf>
    <xf numFmtId="4" fontId="28" fillId="26" borderId="11" xfId="0" applyNumberFormat="1" applyFont="1" applyFill="1" applyBorder="1" applyAlignment="1">
      <alignment horizontal="right" vertical="center"/>
    </xf>
    <xf numFmtId="4" fontId="21" fillId="26" borderId="32" xfId="0" applyNumberFormat="1" applyFont="1" applyFill="1" applyBorder="1" applyAlignment="1">
      <alignment horizontal="right" vertical="center"/>
    </xf>
    <xf numFmtId="4" fontId="21" fillId="23" borderId="11" xfId="0" applyNumberFormat="1" applyFont="1" applyFill="1" applyBorder="1" applyAlignment="1">
      <alignment horizontal="right" vertical="center"/>
    </xf>
    <xf numFmtId="4" fontId="21" fillId="23" borderId="32" xfId="0" applyNumberFormat="1" applyFont="1" applyFill="1" applyBorder="1" applyAlignment="1">
      <alignment horizontal="right" vertical="center"/>
    </xf>
    <xf numFmtId="4" fontId="31" fillId="26" borderId="32" xfId="0" applyNumberFormat="1" applyFont="1" applyFill="1" applyBorder="1" applyAlignment="1">
      <alignment horizontal="right" vertical="center"/>
    </xf>
    <xf numFmtId="4" fontId="21" fillId="24" borderId="11" xfId="0" applyNumberFormat="1" applyFont="1" applyFill="1" applyBorder="1" applyAlignment="1">
      <alignment horizontal="right" vertical="center"/>
    </xf>
    <xf numFmtId="4" fontId="31" fillId="0" borderId="32" xfId="0" applyNumberFormat="1" applyFont="1" applyBorder="1" applyAlignment="1">
      <alignment horizontal="right" vertical="center"/>
    </xf>
    <xf numFmtId="0" fontId="21" fillId="25" borderId="31" xfId="0" applyFont="1" applyFill="1" applyBorder="1" applyAlignment="1">
      <alignment horizontal="center" vertical="center"/>
    </xf>
    <xf numFmtId="4" fontId="21" fillId="25" borderId="11" xfId="0" applyNumberFormat="1" applyFont="1" applyFill="1" applyBorder="1" applyAlignment="1">
      <alignment horizontal="right" vertical="center"/>
    </xf>
    <xf numFmtId="4" fontId="21" fillId="29" borderId="11" xfId="0" applyNumberFormat="1" applyFont="1" applyFill="1" applyBorder="1" applyAlignment="1">
      <alignment horizontal="right" vertical="center"/>
    </xf>
    <xf numFmtId="4" fontId="21" fillId="29" borderId="32" xfId="0" applyNumberFormat="1" applyFont="1" applyFill="1" applyBorder="1" applyAlignment="1">
      <alignment horizontal="right" vertical="center"/>
    </xf>
    <xf numFmtId="4" fontId="21" fillId="27" borderId="32" xfId="0" applyNumberFormat="1" applyFont="1" applyFill="1" applyBorder="1" applyAlignment="1">
      <alignment horizontal="right" vertical="center"/>
    </xf>
    <xf numFmtId="4" fontId="21" fillId="24" borderId="32" xfId="0" applyNumberFormat="1" applyFont="1" applyFill="1" applyBorder="1" applyAlignment="1">
      <alignment horizontal="right" vertical="center"/>
    </xf>
    <xf numFmtId="4" fontId="21" fillId="25" borderId="32" xfId="0" applyNumberFormat="1" applyFont="1" applyFill="1" applyBorder="1" applyAlignment="1">
      <alignment horizontal="right" vertical="center"/>
    </xf>
    <xf numFmtId="0" fontId="21" fillId="25" borderId="33" xfId="0" applyFont="1" applyFill="1" applyBorder="1" applyAlignment="1">
      <alignment horizontal="center" vertical="center"/>
    </xf>
    <xf numFmtId="4" fontId="21" fillId="25" borderId="34" xfId="0" applyNumberFormat="1" applyFont="1" applyFill="1" applyBorder="1" applyAlignment="1">
      <alignment horizontal="right" vertical="center"/>
    </xf>
    <xf numFmtId="4" fontId="21" fillId="25" borderId="35" xfId="0" applyNumberFormat="1" applyFont="1" applyFill="1" applyBorder="1" applyAlignment="1">
      <alignment horizontal="right" vertical="center"/>
    </xf>
    <xf numFmtId="49" fontId="21" fillId="25" borderId="0" xfId="0" applyNumberFormat="1" applyFont="1" applyFill="1" applyAlignment="1">
      <alignment horizontal="center" vertical="center"/>
    </xf>
    <xf numFmtId="2" fontId="21" fillId="0" borderId="32" xfId="0" applyNumberFormat="1" applyFont="1" applyBorder="1" applyAlignment="1">
      <alignment horizontal="right" vertical="center"/>
    </xf>
    <xf numFmtId="2" fontId="21" fillId="26" borderId="32" xfId="0" applyNumberFormat="1" applyFont="1" applyFill="1" applyBorder="1" applyAlignment="1">
      <alignment horizontal="right" vertical="center"/>
    </xf>
    <xf numFmtId="2" fontId="28" fillId="26" borderId="11" xfId="0" applyNumberFormat="1" applyFont="1" applyFill="1" applyBorder="1" applyAlignment="1">
      <alignment vertical="center"/>
    </xf>
    <xf numFmtId="2" fontId="21" fillId="26" borderId="11" xfId="0" applyNumberFormat="1" applyFont="1" applyFill="1" applyBorder="1" applyAlignment="1">
      <alignment horizontal="right" vertical="center"/>
    </xf>
    <xf numFmtId="2" fontId="21" fillId="0" borderId="11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2" fontId="28" fillId="25" borderId="11" xfId="0" applyNumberFormat="1" applyFont="1" applyFill="1" applyBorder="1" applyAlignment="1">
      <alignment vertical="center"/>
    </xf>
    <xf numFmtId="0" fontId="0" fillId="26" borderId="11" xfId="0" applyFill="1" applyBorder="1" applyAlignment="1">
      <alignment horizontal="center" vertical="center"/>
    </xf>
    <xf numFmtId="2" fontId="21" fillId="25" borderId="11" xfId="0" applyNumberFormat="1" applyFont="1" applyFill="1" applyBorder="1" applyAlignment="1">
      <alignment horizontal="right" vertical="center"/>
    </xf>
    <xf numFmtId="0" fontId="0" fillId="25" borderId="11" xfId="0" applyFill="1" applyBorder="1" applyAlignment="1">
      <alignment horizontal="center" vertical="center"/>
    </xf>
    <xf numFmtId="2" fontId="21" fillId="25" borderId="32" xfId="0" applyNumberFormat="1" applyFont="1" applyFill="1" applyBorder="1" applyAlignment="1">
      <alignment horizontal="right" vertical="center"/>
    </xf>
    <xf numFmtId="0" fontId="0" fillId="26" borderId="32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2" fontId="21" fillId="26" borderId="32" xfId="0" applyNumberFormat="1" applyFont="1" applyFill="1" applyBorder="1" applyAlignment="1">
      <alignment vertical="center"/>
    </xf>
    <xf numFmtId="4" fontId="21" fillId="26" borderId="34" xfId="0" applyNumberFormat="1" applyFont="1" applyFill="1" applyBorder="1" applyAlignment="1">
      <alignment horizontal="right" vertical="center"/>
    </xf>
    <xf numFmtId="4" fontId="28" fillId="26" borderId="34" xfId="0" applyNumberFormat="1" applyFont="1" applyFill="1" applyBorder="1" applyAlignment="1">
      <alignment horizontal="right" vertical="center"/>
    </xf>
    <xf numFmtId="4" fontId="21" fillId="26" borderId="35" xfId="0" applyNumberFormat="1" applyFont="1" applyFill="1" applyBorder="1" applyAlignment="1">
      <alignment horizontal="right" vertical="center"/>
    </xf>
    <xf numFmtId="0" fontId="22" fillId="25" borderId="26" xfId="0" applyFont="1" applyFill="1" applyBorder="1" applyAlignment="1">
      <alignment horizontal="center" vertical="center"/>
    </xf>
    <xf numFmtId="0" fontId="22" fillId="25" borderId="27" xfId="0" applyFont="1" applyFill="1" applyBorder="1" applyAlignment="1">
      <alignment horizontal="center" vertical="center"/>
    </xf>
    <xf numFmtId="0" fontId="22" fillId="25" borderId="25" xfId="0" applyFont="1" applyFill="1" applyBorder="1" applyAlignment="1">
      <alignment horizontal="center" vertical="center"/>
    </xf>
    <xf numFmtId="4" fontId="21" fillId="23" borderId="31" xfId="0" applyNumberFormat="1" applyFont="1" applyFill="1" applyBorder="1" applyAlignment="1">
      <alignment horizontal="right" vertical="center"/>
    </xf>
    <xf numFmtId="4" fontId="21" fillId="26" borderId="31" xfId="0" applyNumberFormat="1" applyFont="1" applyFill="1" applyBorder="1" applyAlignment="1">
      <alignment horizontal="right" vertical="center"/>
    </xf>
    <xf numFmtId="2" fontId="21" fillId="0" borderId="31" xfId="0" applyNumberFormat="1" applyFont="1" applyBorder="1" applyAlignment="1">
      <alignment horizontal="right" vertical="center"/>
    </xf>
    <xf numFmtId="2" fontId="21" fillId="26" borderId="31" xfId="0" applyNumberFormat="1" applyFont="1" applyFill="1" applyBorder="1" applyAlignment="1">
      <alignment horizontal="right" vertical="center"/>
    </xf>
    <xf numFmtId="2" fontId="21" fillId="25" borderId="31" xfId="0" applyNumberFormat="1" applyFont="1" applyFill="1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4" fontId="21" fillId="25" borderId="31" xfId="0" applyNumberFormat="1" applyFont="1" applyFill="1" applyBorder="1" applyAlignment="1">
      <alignment horizontal="right" vertical="center"/>
    </xf>
    <xf numFmtId="4" fontId="21" fillId="26" borderId="33" xfId="0" applyNumberFormat="1" applyFont="1" applyFill="1" applyBorder="1" applyAlignment="1">
      <alignment horizontal="right" vertical="center"/>
    </xf>
    <xf numFmtId="4" fontId="28" fillId="26" borderId="32" xfId="0" applyNumberFormat="1" applyFont="1" applyFill="1" applyBorder="1" applyAlignment="1">
      <alignment horizontal="right" vertical="center"/>
    </xf>
    <xf numFmtId="2" fontId="28" fillId="26" borderId="32" xfId="0" applyNumberFormat="1" applyFont="1" applyFill="1" applyBorder="1" applyAlignment="1">
      <alignment vertical="center"/>
    </xf>
    <xf numFmtId="2" fontId="28" fillId="25" borderId="32" xfId="0" applyNumberFormat="1" applyFont="1" applyFill="1" applyBorder="1" applyAlignment="1">
      <alignment vertical="center"/>
    </xf>
    <xf numFmtId="4" fontId="28" fillId="26" borderId="35" xfId="0" applyNumberFormat="1" applyFont="1" applyFill="1" applyBorder="1" applyAlignment="1">
      <alignment horizontal="right" vertical="center"/>
    </xf>
    <xf numFmtId="2" fontId="21" fillId="26" borderId="33" xfId="0" applyNumberFormat="1" applyFont="1" applyFill="1" applyBorder="1" applyAlignment="1">
      <alignment horizontal="right" vertical="center"/>
    </xf>
    <xf numFmtId="164" fontId="21" fillId="0" borderId="0" xfId="0" applyNumberFormat="1" applyFont="1" applyAlignment="1">
      <alignment horizontal="left" vertical="center"/>
    </xf>
    <xf numFmtId="0" fontId="21" fillId="25" borderId="36" xfId="0" applyFont="1" applyFill="1" applyBorder="1" applyAlignment="1">
      <alignment horizontal="center" vertical="center"/>
    </xf>
    <xf numFmtId="0" fontId="21" fillId="25" borderId="37" xfId="0" applyFont="1" applyFill="1" applyBorder="1" applyAlignment="1">
      <alignment horizontal="center" vertical="center"/>
    </xf>
    <xf numFmtId="0" fontId="21" fillId="25" borderId="3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21" fillId="0" borderId="0" xfId="0" applyNumberFormat="1" applyFont="1" applyAlignment="1">
      <alignment vertical="center"/>
    </xf>
    <xf numFmtId="0" fontId="21" fillId="25" borderId="0" xfId="0" applyFont="1" applyFill="1" applyAlignment="1">
      <alignment vertical="top"/>
    </xf>
    <xf numFmtId="0" fontId="32" fillId="25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0" xfId="0" applyNumberFormat="1"/>
    <xf numFmtId="0" fontId="0" fillId="0" borderId="40" xfId="0" applyBorder="1" applyAlignment="1">
      <alignment horizontal="center"/>
    </xf>
    <xf numFmtId="2" fontId="0" fillId="0" borderId="19" xfId="0" applyNumberFormat="1" applyBorder="1"/>
    <xf numFmtId="4" fontId="29" fillId="23" borderId="28" xfId="0" applyNumberFormat="1" applyFont="1" applyFill="1" applyBorder="1" applyAlignment="1">
      <alignment horizontal="center" vertical="center"/>
    </xf>
    <xf numFmtId="4" fontId="29" fillId="23" borderId="41" xfId="0" applyNumberFormat="1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33" fillId="25" borderId="39" xfId="0" applyFont="1" applyFill="1" applyBorder="1" applyAlignment="1">
      <alignment vertical="top"/>
    </xf>
    <xf numFmtId="0" fontId="34" fillId="25" borderId="39" xfId="0" applyFont="1" applyFill="1" applyBorder="1" applyAlignment="1">
      <alignment horizontal="center" vertical="top"/>
    </xf>
    <xf numFmtId="0" fontId="35" fillId="25" borderId="39" xfId="0" applyFont="1" applyFill="1" applyBorder="1" applyAlignment="1">
      <alignment vertical="top"/>
    </xf>
    <xf numFmtId="0" fontId="22" fillId="0" borderId="25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4" fontId="21" fillId="0" borderId="31" xfId="0" applyNumberFormat="1" applyFont="1" applyBorder="1" applyAlignment="1">
      <alignment horizontal="right" vertical="center"/>
    </xf>
    <xf numFmtId="4" fontId="28" fillId="0" borderId="32" xfId="0" applyNumberFormat="1" applyFont="1" applyBorder="1" applyAlignment="1">
      <alignment horizontal="right" vertical="center"/>
    </xf>
    <xf numFmtId="4" fontId="21" fillId="0" borderId="44" xfId="0" applyNumberFormat="1" applyFont="1" applyBorder="1" applyAlignment="1">
      <alignment horizontal="right" vertical="center"/>
    </xf>
    <xf numFmtId="4" fontId="21" fillId="26" borderId="44" xfId="0" applyNumberFormat="1" applyFont="1" applyFill="1" applyBorder="1" applyAlignment="1">
      <alignment horizontal="right" vertical="center"/>
    </xf>
    <xf numFmtId="4" fontId="21" fillId="23" borderId="44" xfId="0" applyNumberFormat="1" applyFont="1" applyFill="1" applyBorder="1" applyAlignment="1">
      <alignment horizontal="right" vertical="center"/>
    </xf>
    <xf numFmtId="4" fontId="28" fillId="24" borderId="32" xfId="0" applyNumberFormat="1" applyFont="1" applyFill="1" applyBorder="1" applyAlignment="1">
      <alignment horizontal="right" vertical="center"/>
    </xf>
    <xf numFmtId="4" fontId="21" fillId="25" borderId="44" xfId="0" applyNumberFormat="1" applyFont="1" applyFill="1" applyBorder="1" applyAlignment="1">
      <alignment horizontal="right" vertical="center"/>
    </xf>
    <xf numFmtId="4" fontId="21" fillId="25" borderId="33" xfId="0" applyNumberFormat="1" applyFont="1" applyFill="1" applyBorder="1" applyAlignment="1">
      <alignment horizontal="right" vertical="center"/>
    </xf>
    <xf numFmtId="4" fontId="21" fillId="25" borderId="45" xfId="0" applyNumberFormat="1" applyFont="1" applyFill="1" applyBorder="1" applyAlignment="1">
      <alignment horizontal="right" vertical="center"/>
    </xf>
    <xf numFmtId="0" fontId="32" fillId="25" borderId="0" xfId="0" applyFont="1" applyFill="1" applyAlignment="1">
      <alignment vertical="center"/>
    </xf>
    <xf numFmtId="0" fontId="22" fillId="25" borderId="43" xfId="0" applyFont="1" applyFill="1" applyBorder="1" applyAlignment="1">
      <alignment horizontal="center" vertical="center"/>
    </xf>
    <xf numFmtId="1" fontId="29" fillId="23" borderId="36" xfId="0" applyNumberFormat="1" applyFont="1" applyFill="1" applyBorder="1" applyAlignment="1">
      <alignment horizontal="center" vertical="center"/>
    </xf>
    <xf numFmtId="4" fontId="29" fillId="23" borderId="46" xfId="0" applyNumberFormat="1" applyFont="1" applyFill="1" applyBorder="1" applyAlignment="1">
      <alignment horizontal="center" vertical="center"/>
    </xf>
    <xf numFmtId="0" fontId="21" fillId="26" borderId="37" xfId="0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2" fontId="21" fillId="0" borderId="44" xfId="0" applyNumberFormat="1" applyFont="1" applyBorder="1" applyAlignment="1">
      <alignment horizontal="right" vertical="center"/>
    </xf>
    <xf numFmtId="2" fontId="21" fillId="26" borderId="44" xfId="0" applyNumberFormat="1" applyFont="1" applyFill="1" applyBorder="1" applyAlignment="1">
      <alignment horizontal="right" vertical="center"/>
    </xf>
    <xf numFmtId="2" fontId="21" fillId="25" borderId="44" xfId="0" applyNumberFormat="1" applyFont="1" applyFill="1" applyBorder="1" applyAlignment="1">
      <alignment horizontal="right" vertical="center"/>
    </xf>
    <xf numFmtId="0" fontId="21" fillId="26" borderId="38" xfId="0" applyFont="1" applyFill="1" applyBorder="1" applyAlignment="1">
      <alignment horizontal="center" vertical="center"/>
    </xf>
    <xf numFmtId="4" fontId="21" fillId="26" borderId="45" xfId="0" applyNumberFormat="1" applyFont="1" applyFill="1" applyBorder="1" applyAlignment="1">
      <alignment horizontal="right" vertical="center"/>
    </xf>
    <xf numFmtId="4" fontId="21" fillId="29" borderId="35" xfId="0" applyNumberFormat="1" applyFont="1" applyFill="1" applyBorder="1" applyAlignment="1">
      <alignment horizontal="right" vertical="center"/>
    </xf>
    <xf numFmtId="4" fontId="21" fillId="29" borderId="34" xfId="0" applyNumberFormat="1" applyFont="1" applyFill="1" applyBorder="1" applyAlignment="1">
      <alignment horizontal="right" vertical="center"/>
    </xf>
    <xf numFmtId="2" fontId="21" fillId="25" borderId="33" xfId="0" applyNumberFormat="1" applyFont="1" applyFill="1" applyBorder="1" applyAlignment="1">
      <alignment horizontal="right" vertical="center"/>
    </xf>
    <xf numFmtId="4" fontId="21" fillId="23" borderId="30" xfId="0" applyNumberFormat="1" applyFont="1" applyFill="1" applyBorder="1" applyAlignment="1">
      <alignment horizontal="right" vertical="center"/>
    </xf>
    <xf numFmtId="4" fontId="21" fillId="23" borderId="41" xfId="0" applyNumberFormat="1" applyFont="1" applyFill="1" applyBorder="1" applyAlignment="1">
      <alignment horizontal="right" vertical="center"/>
    </xf>
    <xf numFmtId="4" fontId="21" fillId="23" borderId="28" xfId="0" applyNumberFormat="1" applyFont="1" applyFill="1" applyBorder="1" applyAlignment="1">
      <alignment horizontal="right" vertical="center"/>
    </xf>
    <xf numFmtId="0" fontId="29" fillId="32" borderId="31" xfId="0" applyFont="1" applyFill="1" applyBorder="1" applyAlignment="1">
      <alignment horizontal="center" vertical="center"/>
    </xf>
    <xf numFmtId="4" fontId="28" fillId="29" borderId="11" xfId="0" applyNumberFormat="1" applyFont="1" applyFill="1" applyBorder="1" applyAlignment="1">
      <alignment horizontal="right" vertical="center"/>
    </xf>
    <xf numFmtId="0" fontId="21" fillId="0" borderId="14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0" fillId="0" borderId="14" xfId="0" applyBorder="1"/>
    <xf numFmtId="0" fontId="21" fillId="0" borderId="32" xfId="0" applyFont="1" applyBorder="1" applyAlignment="1">
      <alignment horizontal="center" vertical="center"/>
    </xf>
    <xf numFmtId="0" fontId="0" fillId="0" borderId="14" xfId="0" applyBorder="1" applyAlignment="1">
      <alignment vertical="top"/>
    </xf>
    <xf numFmtId="0" fontId="0" fillId="0" borderId="15" xfId="0" applyBorder="1" applyAlignment="1">
      <alignment horizontal="center" vertical="center"/>
    </xf>
    <xf numFmtId="0" fontId="0" fillId="30" borderId="14" xfId="0" applyFill="1" applyBorder="1"/>
    <xf numFmtId="0" fontId="0" fillId="30" borderId="15" xfId="0" applyFill="1" applyBorder="1" applyAlignment="1">
      <alignment horizontal="center" vertical="center"/>
    </xf>
    <xf numFmtId="0" fontId="0" fillId="6" borderId="14" xfId="0" applyFill="1" applyBorder="1"/>
    <xf numFmtId="0" fontId="0" fillId="6" borderId="15" xfId="0" applyFill="1" applyBorder="1" applyAlignment="1">
      <alignment horizontal="center" vertical="center"/>
    </xf>
    <xf numFmtId="0" fontId="0" fillId="6" borderId="25" xfId="0" applyFill="1" applyBorder="1"/>
    <xf numFmtId="0" fontId="0" fillId="6" borderId="26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1" fillId="0" borderId="15" xfId="0" applyFont="1" applyBorder="1" applyAlignment="1">
      <alignment horizontal="center"/>
    </xf>
    <xf numFmtId="0" fontId="0" fillId="28" borderId="14" xfId="0" applyFill="1" applyBorder="1"/>
    <xf numFmtId="0" fontId="0" fillId="28" borderId="15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30" borderId="15" xfId="0" applyFill="1" applyBorder="1" applyAlignment="1">
      <alignment horizontal="center"/>
    </xf>
    <xf numFmtId="0" fontId="0" fillId="28" borderId="25" xfId="0" applyFill="1" applyBorder="1"/>
    <xf numFmtId="0" fontId="0" fillId="28" borderId="26" xfId="0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28" borderId="27" xfId="0" applyFill="1" applyBorder="1" applyAlignment="1">
      <alignment horizontal="center"/>
    </xf>
    <xf numFmtId="0" fontId="37" fillId="0" borderId="0" xfId="31" applyFont="1" applyAlignment="1">
      <alignment vertical="top"/>
    </xf>
    <xf numFmtId="0" fontId="38" fillId="0" borderId="0" xfId="0" applyFont="1" applyAlignment="1">
      <alignment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165" fontId="21" fillId="25" borderId="0" xfId="0" applyNumberFormat="1" applyFont="1" applyFill="1" applyAlignment="1">
      <alignment horizontal="right" vertical="top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25" borderId="14" xfId="0" applyFont="1" applyFill="1" applyBorder="1" applyAlignment="1">
      <alignment horizontal="center" vertical="center"/>
    </xf>
    <xf numFmtId="0" fontId="22" fillId="25" borderId="15" xfId="0" applyFont="1" applyFill="1" applyBorder="1" applyAlignment="1">
      <alignment horizontal="center" vertical="center"/>
    </xf>
    <xf numFmtId="0" fontId="22" fillId="25" borderId="16" xfId="0" applyFont="1" applyFill="1" applyBorder="1" applyAlignment="1">
      <alignment horizontal="center" vertical="center"/>
    </xf>
    <xf numFmtId="0" fontId="22" fillId="25" borderId="12" xfId="0" applyFont="1" applyFill="1" applyBorder="1" applyAlignment="1">
      <alignment horizontal="center" vertical="center"/>
    </xf>
    <xf numFmtId="0" fontId="21" fillId="25" borderId="39" xfId="0" applyFont="1" applyFill="1" applyBorder="1" applyAlignment="1">
      <alignment horizontal="center" vertical="top"/>
    </xf>
    <xf numFmtId="0" fontId="21" fillId="25" borderId="22" xfId="0" applyFont="1" applyFill="1" applyBorder="1" applyAlignment="1">
      <alignment horizontal="center" vertical="center"/>
    </xf>
    <xf numFmtId="0" fontId="21" fillId="25" borderId="24" xfId="0" applyFont="1" applyFill="1" applyBorder="1" applyAlignment="1">
      <alignment horizontal="center" vertical="center"/>
    </xf>
    <xf numFmtId="0" fontId="21" fillId="25" borderId="42" xfId="0" applyFont="1" applyFill="1" applyBorder="1" applyAlignment="1">
      <alignment horizontal="center" vertical="center"/>
    </xf>
    <xf numFmtId="0" fontId="21" fillId="25" borderId="23" xfId="0" applyFont="1" applyFill="1" applyBorder="1" applyAlignment="1">
      <alignment horizontal="center" vertical="center"/>
    </xf>
    <xf numFmtId="14" fontId="21" fillId="0" borderId="47" xfId="0" applyNumberFormat="1" applyFont="1" applyBorder="1" applyAlignment="1">
      <alignment horizontal="center"/>
    </xf>
    <xf numFmtId="14" fontId="21" fillId="0" borderId="48" xfId="0" applyNumberFormat="1" applyFont="1" applyBorder="1" applyAlignment="1">
      <alignment horizontal="center"/>
    </xf>
    <xf numFmtId="14" fontId="21" fillId="0" borderId="49" xfId="0" applyNumberFormat="1" applyFont="1" applyBorder="1" applyAlignment="1">
      <alignment horizontal="center"/>
    </xf>
    <xf numFmtId="0" fontId="28" fillId="31" borderId="50" xfId="0" applyFont="1" applyFill="1" applyBorder="1" applyAlignment="1">
      <alignment horizontal="center"/>
    </xf>
    <xf numFmtId="0" fontId="28" fillId="31" borderId="17" xfId="0" applyFont="1" applyFill="1" applyBorder="1" applyAlignment="1">
      <alignment horizontal="center"/>
    </xf>
    <xf numFmtId="0" fontId="28" fillId="31" borderId="51" xfId="0" applyFont="1" applyFill="1" applyBorder="1" applyAlignment="1">
      <alignment horizontal="center"/>
    </xf>
    <xf numFmtId="0" fontId="21" fillId="0" borderId="50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51" xfId="0" applyFont="1" applyBorder="1" applyAlignment="1">
      <alignment horizontal="center"/>
    </xf>
    <xf numFmtId="9" fontId="21" fillId="0" borderId="10" xfId="0" applyNumberFormat="1" applyFont="1" applyBorder="1" applyAlignment="1">
      <alignment horizontal="center" vertical="center"/>
    </xf>
    <xf numFmtId="9" fontId="21" fillId="0" borderId="53" xfId="0" applyNumberFormat="1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21" xfId="0" applyNumberFormat="1" applyBorder="1" applyAlignment="1">
      <alignment horizontal="left"/>
    </xf>
  </cellXfs>
  <cellStyles count="56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Hipervínculo" xfId="31" builtinId="8"/>
    <cellStyle name="Incorrecto 2" xfId="32" xr:uid="{00000000-0005-0000-0000-00001F000000}"/>
    <cellStyle name="Neutral 2" xfId="33" xr:uid="{00000000-0005-0000-0000-000020000000}"/>
    <cellStyle name="No-definido" xfId="34" xr:uid="{00000000-0005-0000-0000-000021000000}"/>
    <cellStyle name="Normal" xfId="0" builtinId="0"/>
    <cellStyle name="Normal 10" xfId="35" xr:uid="{00000000-0005-0000-0000-000023000000}"/>
    <cellStyle name="Normal 2" xfId="36" xr:uid="{00000000-0005-0000-0000-000024000000}"/>
    <cellStyle name="Normal 2 2" xfId="37" xr:uid="{00000000-0005-0000-0000-000025000000}"/>
    <cellStyle name="Normal 3" xfId="38" xr:uid="{00000000-0005-0000-0000-000026000000}"/>
    <cellStyle name="Normal 3 2" xfId="39" xr:uid="{00000000-0005-0000-0000-000027000000}"/>
    <cellStyle name="Normal 4" xfId="40" xr:uid="{00000000-0005-0000-0000-000028000000}"/>
    <cellStyle name="Normal 5" xfId="41" xr:uid="{00000000-0005-0000-0000-000029000000}"/>
    <cellStyle name="Normal 6" xfId="42" xr:uid="{00000000-0005-0000-0000-00002A000000}"/>
    <cellStyle name="Normal 7" xfId="43" xr:uid="{00000000-0005-0000-0000-00002B000000}"/>
    <cellStyle name="Normal 8" xfId="44" xr:uid="{00000000-0005-0000-0000-00002C000000}"/>
    <cellStyle name="Normal 9" xfId="45" xr:uid="{00000000-0005-0000-0000-00002D000000}"/>
    <cellStyle name="Notas 2" xfId="46" xr:uid="{00000000-0005-0000-0000-00002E000000}"/>
    <cellStyle name="Notas 3" xfId="47" xr:uid="{00000000-0005-0000-0000-00002F000000}"/>
    <cellStyle name="Salida 2" xfId="48" xr:uid="{00000000-0005-0000-0000-000030000000}"/>
    <cellStyle name="Texto de advertencia 2" xfId="49" xr:uid="{00000000-0005-0000-0000-000031000000}"/>
    <cellStyle name="Texto explicativo 2" xfId="50" xr:uid="{00000000-0005-0000-0000-000032000000}"/>
    <cellStyle name="Título 1 2" xfId="51" xr:uid="{00000000-0005-0000-0000-000033000000}"/>
    <cellStyle name="Título 2 2" xfId="52" xr:uid="{00000000-0005-0000-0000-000034000000}"/>
    <cellStyle name="Título 3 2" xfId="53" xr:uid="{00000000-0005-0000-0000-000035000000}"/>
    <cellStyle name="Título 4" xfId="54" xr:uid="{00000000-0005-0000-0000-000036000000}"/>
    <cellStyle name="Total 2" xfId="55" xr:uid="{00000000-0005-0000-0000-00003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742950</xdr:colOff>
      <xdr:row>1</xdr:row>
      <xdr:rowOff>130491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CA4438-486B-4381-B131-EBAFF87E5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76200"/>
          <a:ext cx="1571625" cy="1188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59532</xdr:rowOff>
    </xdr:from>
    <xdr:to>
      <xdr:col>2</xdr:col>
      <xdr:colOff>20002</xdr:colOff>
      <xdr:row>1</xdr:row>
      <xdr:rowOff>150019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2DE26508-BFBD-41BB-8E29-2FDCBF01B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23812" y="59532"/>
          <a:ext cx="1571625" cy="1223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35"/>
  <sheetViews>
    <sheetView tabSelected="1" zoomScale="80" zoomScaleNormal="80" workbookViewId="0">
      <selection activeCell="F7" sqref="F7"/>
    </sheetView>
  </sheetViews>
  <sheetFormatPr baseColWidth="10" defaultColWidth="9.6328125" defaultRowHeight="15" x14ac:dyDescent="0.25"/>
  <cols>
    <col min="1" max="1" width="9.6328125" style="1"/>
    <col min="2" max="2" width="9.1796875" style="1" customWidth="1"/>
    <col min="3" max="4" width="10" style="1" customWidth="1"/>
    <col min="5" max="5" width="9" style="1" customWidth="1"/>
    <col min="6" max="8" width="12.08984375" style="1" customWidth="1"/>
    <col min="9" max="9" width="15.1796875" style="1" customWidth="1"/>
    <col min="10" max="10" width="13.54296875" style="1" customWidth="1"/>
    <col min="11" max="11" width="13" style="1" customWidth="1"/>
    <col min="12" max="12" width="10.453125" style="1" customWidth="1"/>
    <col min="13" max="13" width="9.36328125" style="1" customWidth="1"/>
    <col min="14" max="14" width="9.6328125" style="1"/>
    <col min="15" max="15" width="1.6328125" style="1" customWidth="1"/>
    <col min="16" max="16" width="8.08984375" style="1" bestFit="1" customWidth="1"/>
    <col min="17" max="17" width="11.81640625" style="1" customWidth="1"/>
    <col min="18" max="16384" width="9.6328125" style="1"/>
  </cols>
  <sheetData>
    <row r="1" spans="1:17" ht="87.75" customHeight="1" x14ac:dyDescent="0.25">
      <c r="A1" s="13"/>
      <c r="B1" s="13"/>
      <c r="C1" s="13"/>
      <c r="D1" s="13"/>
      <c r="E1" s="13"/>
      <c r="F1" s="13"/>
      <c r="G1" s="13"/>
      <c r="H1" s="98" t="s">
        <v>130</v>
      </c>
      <c r="I1" s="13"/>
      <c r="J1" s="13"/>
      <c r="K1" s="13"/>
      <c r="L1" s="13"/>
      <c r="M1" s="13"/>
      <c r="N1" s="13"/>
    </row>
    <row r="2" spans="1:17" ht="18.75" customHeight="1" x14ac:dyDescent="0.25">
      <c r="A2" s="12"/>
      <c r="B2" s="12"/>
      <c r="C2" s="12"/>
      <c r="D2" s="12"/>
      <c r="E2" s="12"/>
      <c r="F2" s="12"/>
      <c r="G2" s="12"/>
      <c r="H2" s="12" t="s">
        <v>0</v>
      </c>
      <c r="I2" s="12"/>
      <c r="J2" s="12"/>
      <c r="K2" s="12"/>
      <c r="L2" s="12"/>
      <c r="M2" s="12"/>
      <c r="N2" s="13"/>
    </row>
    <row r="3" spans="1:17" ht="22.5" customHeight="1" thickBot="1" x14ac:dyDescent="0.3">
      <c r="B3" s="57"/>
      <c r="C3" s="57"/>
      <c r="D3" s="57"/>
      <c r="E3" s="57"/>
      <c r="F3" s="57"/>
      <c r="G3" s="107"/>
      <c r="H3" s="108" t="s">
        <v>2</v>
      </c>
      <c r="I3" s="109"/>
      <c r="J3" s="57"/>
      <c r="K3" s="57"/>
      <c r="L3" s="168">
        <v>44980</v>
      </c>
      <c r="M3" s="168"/>
      <c r="N3" s="168"/>
    </row>
    <row r="4" spans="1:17" ht="15.6" x14ac:dyDescent="0.25">
      <c r="A4" s="169" t="s">
        <v>3</v>
      </c>
      <c r="B4" s="170"/>
      <c r="C4" s="170"/>
      <c r="D4" s="171"/>
      <c r="E4" s="169" t="s">
        <v>3</v>
      </c>
      <c r="F4" s="170"/>
      <c r="G4" s="170"/>
      <c r="H4" s="170"/>
      <c r="I4" s="170"/>
      <c r="J4" s="170"/>
      <c r="K4" s="171"/>
      <c r="L4" s="172" t="s">
        <v>4</v>
      </c>
      <c r="M4" s="170"/>
      <c r="N4" s="171"/>
    </row>
    <row r="5" spans="1:17" ht="17.25" customHeight="1" x14ac:dyDescent="0.25">
      <c r="A5" s="173" t="s">
        <v>128</v>
      </c>
      <c r="B5" s="174"/>
      <c r="C5" s="174"/>
      <c r="D5" s="175"/>
      <c r="E5" s="173" t="s">
        <v>129</v>
      </c>
      <c r="F5" s="174"/>
      <c r="G5" s="174"/>
      <c r="H5" s="174"/>
      <c r="I5" s="174"/>
      <c r="J5" s="174"/>
      <c r="K5" s="175"/>
      <c r="L5" s="176" t="s">
        <v>134</v>
      </c>
      <c r="M5" s="174"/>
      <c r="N5" s="175"/>
    </row>
    <row r="6" spans="1:17" ht="16.2" thickBot="1" x14ac:dyDescent="0.3">
      <c r="A6" s="28"/>
      <c r="B6" s="29" t="s">
        <v>5</v>
      </c>
      <c r="C6" s="166" t="s">
        <v>6</v>
      </c>
      <c r="D6" s="167"/>
      <c r="E6" s="110" t="s">
        <v>7</v>
      </c>
      <c r="F6" s="166" t="s">
        <v>8</v>
      </c>
      <c r="G6" s="166"/>
      <c r="H6" s="29" t="s">
        <v>9</v>
      </c>
      <c r="I6" s="29" t="s">
        <v>10</v>
      </c>
      <c r="J6" s="29" t="s">
        <v>11</v>
      </c>
      <c r="K6" s="106" t="s">
        <v>12</v>
      </c>
      <c r="L6" s="111" t="s">
        <v>5</v>
      </c>
      <c r="M6" s="166" t="s">
        <v>6</v>
      </c>
      <c r="N6" s="167"/>
    </row>
    <row r="7" spans="1:17" ht="19.5" customHeight="1" x14ac:dyDescent="0.25">
      <c r="A7" s="138">
        <v>2023</v>
      </c>
      <c r="B7" s="30" t="s">
        <v>13</v>
      </c>
      <c r="C7" s="30" t="s">
        <v>14</v>
      </c>
      <c r="D7" s="32" t="s">
        <v>15</v>
      </c>
      <c r="E7" s="104" t="s">
        <v>13</v>
      </c>
      <c r="F7" s="30" t="s">
        <v>14</v>
      </c>
      <c r="G7" s="30" t="s">
        <v>15</v>
      </c>
      <c r="H7" s="31"/>
      <c r="I7" s="30" t="s">
        <v>14</v>
      </c>
      <c r="J7" s="30" t="s">
        <v>14</v>
      </c>
      <c r="K7" s="32" t="s">
        <v>14</v>
      </c>
      <c r="L7" s="105" t="s">
        <v>13</v>
      </c>
      <c r="M7" s="30" t="s">
        <v>14</v>
      </c>
      <c r="N7" s="32" t="s">
        <v>15</v>
      </c>
      <c r="O7"/>
      <c r="P7"/>
      <c r="Q7"/>
    </row>
    <row r="8" spans="1:17" ht="19.5" customHeight="1" x14ac:dyDescent="0.25">
      <c r="A8" s="33" t="s">
        <v>20</v>
      </c>
      <c r="B8" s="34"/>
      <c r="C8" s="34"/>
      <c r="D8" s="36"/>
      <c r="E8" s="112"/>
      <c r="F8" s="34"/>
      <c r="G8" s="34"/>
      <c r="H8" s="34"/>
      <c r="I8" s="35"/>
      <c r="J8" s="35"/>
      <c r="K8" s="113"/>
      <c r="L8" s="114"/>
      <c r="M8" s="34"/>
      <c r="N8" s="36"/>
      <c r="O8" s="23"/>
      <c r="P8"/>
      <c r="Q8"/>
    </row>
    <row r="9" spans="1:17" ht="19.5" customHeight="1" x14ac:dyDescent="0.25">
      <c r="A9" s="37" t="s">
        <v>21</v>
      </c>
      <c r="B9" s="38"/>
      <c r="C9" s="38">
        <f>$B$10+'Primas SRW'!B7</f>
        <v>863.25</v>
      </c>
      <c r="D9" s="41">
        <f>C9*$B$33</f>
        <v>317.19257999999996</v>
      </c>
      <c r="E9" s="79"/>
      <c r="F9" s="38">
        <f>$E$10+'Primas HRW'!B7</f>
        <v>1056.75</v>
      </c>
      <c r="G9" s="38">
        <f>F9*$B$33</f>
        <v>388.29221999999999</v>
      </c>
      <c r="H9" s="38"/>
      <c r="I9" s="40">
        <f>$E$10+'Primas HRW'!E8</f>
        <v>1061.75</v>
      </c>
      <c r="J9" s="40">
        <f>$E$10+'Primas HRW'!F8</f>
        <v>1056.75</v>
      </c>
      <c r="K9" s="86">
        <f>$E$10+'Primas HRW'!G8</f>
        <v>1056.75</v>
      </c>
      <c r="L9" s="115"/>
      <c r="M9" s="38">
        <f>L10+'Primas maíz'!B7</f>
        <v>767.25</v>
      </c>
      <c r="N9" s="44">
        <f t="shared" ref="N9:N14" si="0">M9*$F$33</f>
        <v>302.05097999999998</v>
      </c>
      <c r="O9" s="23"/>
      <c r="P9" s="23"/>
      <c r="Q9" s="23"/>
    </row>
    <row r="10" spans="1:17" ht="19.5" customHeight="1" x14ac:dyDescent="0.25">
      <c r="A10" s="33" t="s">
        <v>22</v>
      </c>
      <c r="B10" s="34">
        <f>Datos!E3</f>
        <v>738.25</v>
      </c>
      <c r="C10" s="45">
        <f>$B$10+'Primas SRW'!B8</f>
        <v>863.25</v>
      </c>
      <c r="D10" s="52">
        <f>C10*$B$33</f>
        <v>317.19257999999996</v>
      </c>
      <c r="E10" s="112">
        <f>Datos!L3</f>
        <v>861.75</v>
      </c>
      <c r="F10" s="45">
        <f>$E$10+'Primas HRW'!B8</f>
        <v>1056.75</v>
      </c>
      <c r="G10" s="45">
        <f>F10*$B$33</f>
        <v>388.29221999999999</v>
      </c>
      <c r="H10" s="45"/>
      <c r="I10" s="139">
        <f>$E$10+'Primas HRW'!E9</f>
        <v>1056.75</v>
      </c>
      <c r="J10" s="139">
        <f>$E$10+'Primas HRW'!F9</f>
        <v>1051.75</v>
      </c>
      <c r="K10" s="117">
        <f>$E$10+'Primas HRW'!G9</f>
        <v>1051.75</v>
      </c>
      <c r="L10" s="114">
        <v>682.25</v>
      </c>
      <c r="M10" s="45">
        <f>L10+'Primas maíz'!B8</f>
        <v>767.25</v>
      </c>
      <c r="N10" s="46">
        <f t="shared" si="0"/>
        <v>302.05097999999998</v>
      </c>
      <c r="O10" s="23"/>
      <c r="P10" s="23"/>
      <c r="Q10" s="23"/>
    </row>
    <row r="11" spans="1:17" ht="19.5" customHeight="1" x14ac:dyDescent="0.25">
      <c r="A11" s="37" t="s">
        <v>23</v>
      </c>
      <c r="B11" s="38"/>
      <c r="C11" s="39">
        <f>$B$12+'Primas SRW'!B9</f>
        <v>870.5</v>
      </c>
      <c r="D11" s="41">
        <f>C11*$B$33</f>
        <v>319.85651999999999</v>
      </c>
      <c r="E11" s="79"/>
      <c r="F11" s="39">
        <f>$E$12+'Primas HRW'!B9</f>
        <v>1046.75</v>
      </c>
      <c r="G11" s="39">
        <f>F11*$B$33</f>
        <v>384.61781999999999</v>
      </c>
      <c r="H11" s="39"/>
      <c r="I11" s="40">
        <f>$E$10+'Primas HRW'!E10</f>
        <v>1056.75</v>
      </c>
      <c r="J11" s="40">
        <f>$E$10+'Primas HRW'!F10</f>
        <v>1051.75</v>
      </c>
      <c r="K11" s="86">
        <f>$E$10+'Primas HRW'!G10</f>
        <v>1051.75</v>
      </c>
      <c r="L11" s="115"/>
      <c r="M11" s="39">
        <f>L12+'Primas maíz'!B9</f>
        <v>768.75</v>
      </c>
      <c r="N11" s="44">
        <f t="shared" si="0"/>
        <v>302.64150000000001</v>
      </c>
      <c r="O11" s="23"/>
      <c r="P11" s="23"/>
      <c r="Q11" s="23"/>
    </row>
    <row r="12" spans="1:17" ht="19.5" customHeight="1" x14ac:dyDescent="0.25">
      <c r="A12" s="47" t="s">
        <v>24</v>
      </c>
      <c r="B12" s="48">
        <f>Datos!E4</f>
        <v>750.5</v>
      </c>
      <c r="C12" s="49">
        <f>$B$12+'Primas SRW'!B10</f>
        <v>865.5</v>
      </c>
      <c r="D12" s="52">
        <f>C12*$B$33</f>
        <v>318.01931999999999</v>
      </c>
      <c r="E12" s="84">
        <f>Datos!L4</f>
        <v>856.75</v>
      </c>
      <c r="F12" s="49">
        <f>$E$12+'Primas HRW'!B10</f>
        <v>1046.75</v>
      </c>
      <c r="G12" s="45">
        <f>F12*$B$33</f>
        <v>384.61781999999999</v>
      </c>
      <c r="H12" s="49"/>
      <c r="I12" s="49"/>
      <c r="J12" s="49"/>
      <c r="K12" s="117"/>
      <c r="L12" s="118">
        <v>679.75</v>
      </c>
      <c r="M12" s="49">
        <f>L12+'Primas maíz'!B10</f>
        <v>769.75</v>
      </c>
      <c r="N12" s="46">
        <f t="shared" si="0"/>
        <v>303.03517999999997</v>
      </c>
      <c r="O12" s="23"/>
      <c r="P12"/>
      <c r="Q12" s="23"/>
    </row>
    <row r="13" spans="1:17" ht="19.5" customHeight="1" x14ac:dyDescent="0.25">
      <c r="A13" s="37" t="s">
        <v>25</v>
      </c>
      <c r="B13" s="38"/>
      <c r="C13" s="39"/>
      <c r="D13" s="51"/>
      <c r="E13" s="79"/>
      <c r="F13" s="39"/>
      <c r="G13" s="39"/>
      <c r="H13" s="39"/>
      <c r="I13" s="39"/>
      <c r="J13" s="39"/>
      <c r="K13" s="51"/>
      <c r="L13" s="115"/>
      <c r="M13" s="39">
        <f>L14+'Primas maíz'!B11</f>
        <v>763.75</v>
      </c>
      <c r="N13" s="44">
        <f t="shared" si="0"/>
        <v>300.67309999999998</v>
      </c>
      <c r="O13"/>
      <c r="P13"/>
      <c r="Q13" s="23"/>
    </row>
    <row r="14" spans="1:17" ht="19.5" customHeight="1" x14ac:dyDescent="0.25">
      <c r="A14" s="33" t="s">
        <v>26</v>
      </c>
      <c r="B14" s="34">
        <f>Datos!E5</f>
        <v>756.25</v>
      </c>
      <c r="C14" s="45"/>
      <c r="D14" s="50"/>
      <c r="E14" s="112">
        <f>Datos!L5</f>
        <v>851</v>
      </c>
      <c r="F14" s="45"/>
      <c r="G14" s="45"/>
      <c r="H14" s="45"/>
      <c r="I14" s="45"/>
      <c r="J14" s="45"/>
      <c r="K14" s="52"/>
      <c r="L14" s="114">
        <v>667.75</v>
      </c>
      <c r="M14" s="45">
        <f>L14+'Primas maíz'!B12</f>
        <v>759.75</v>
      </c>
      <c r="N14" s="46">
        <f t="shared" si="0"/>
        <v>299.09837999999996</v>
      </c>
      <c r="O14"/>
      <c r="P14"/>
      <c r="Q14"/>
    </row>
    <row r="15" spans="1:17" ht="19.5" customHeight="1" x14ac:dyDescent="0.25">
      <c r="A15" s="37" t="s">
        <v>27</v>
      </c>
      <c r="B15" s="38"/>
      <c r="C15" s="39"/>
      <c r="D15" s="51"/>
      <c r="E15" s="79"/>
      <c r="F15" s="39"/>
      <c r="G15" s="39"/>
      <c r="H15" s="39"/>
      <c r="I15" s="39"/>
      <c r="J15" s="39"/>
      <c r="K15" s="51"/>
      <c r="L15" s="115"/>
      <c r="M15" s="39"/>
      <c r="N15" s="51"/>
      <c r="O15"/>
      <c r="P15"/>
      <c r="Q15"/>
    </row>
    <row r="16" spans="1:17" ht="19.5" customHeight="1" x14ac:dyDescent="0.25">
      <c r="A16" s="47" t="s">
        <v>16</v>
      </c>
      <c r="B16" s="48">
        <f>Datos!E6</f>
        <v>765</v>
      </c>
      <c r="C16" s="49"/>
      <c r="D16" s="50"/>
      <c r="E16" s="84">
        <f>Datos!L6</f>
        <v>853</v>
      </c>
      <c r="F16" s="49"/>
      <c r="G16" s="49"/>
      <c r="H16" s="49"/>
      <c r="I16" s="49"/>
      <c r="J16" s="49"/>
      <c r="K16" s="50"/>
      <c r="L16" s="118">
        <v>613</v>
      </c>
      <c r="M16" s="49"/>
      <c r="N16" s="50"/>
      <c r="O16"/>
      <c r="P16"/>
      <c r="Q16"/>
    </row>
    <row r="17" spans="1:17" ht="19.5" customHeight="1" x14ac:dyDescent="0.25">
      <c r="A17" s="37" t="s">
        <v>17</v>
      </c>
      <c r="B17" s="38"/>
      <c r="C17" s="39"/>
      <c r="D17" s="51"/>
      <c r="E17" s="79"/>
      <c r="F17" s="39"/>
      <c r="G17" s="39"/>
      <c r="H17" s="39"/>
      <c r="I17" s="39"/>
      <c r="J17" s="39"/>
      <c r="K17" s="51"/>
      <c r="L17" s="115"/>
      <c r="M17" s="39"/>
      <c r="N17" s="51"/>
      <c r="O17"/>
      <c r="P17"/>
      <c r="Q17"/>
    </row>
    <row r="18" spans="1:17" ht="19.5" customHeight="1" x14ac:dyDescent="0.25">
      <c r="A18" s="47" t="s">
        <v>18</v>
      </c>
      <c r="B18" s="48"/>
      <c r="C18" s="49"/>
      <c r="D18" s="50"/>
      <c r="E18" s="84"/>
      <c r="F18" s="49"/>
      <c r="G18" s="49"/>
      <c r="H18" s="49"/>
      <c r="I18" s="49"/>
      <c r="J18" s="49"/>
      <c r="K18" s="50"/>
      <c r="L18" s="118"/>
      <c r="M18" s="49"/>
      <c r="N18" s="50"/>
      <c r="O18"/>
      <c r="P18"/>
      <c r="Q18"/>
    </row>
    <row r="19" spans="1:17" ht="19.5" customHeight="1" x14ac:dyDescent="0.25">
      <c r="A19" s="37" t="s">
        <v>19</v>
      </c>
      <c r="B19" s="38">
        <f>Datos!E7</f>
        <v>779.25</v>
      </c>
      <c r="C19" s="38"/>
      <c r="D19" s="41"/>
      <c r="E19" s="79">
        <f>Datos!L7</f>
        <v>859</v>
      </c>
      <c r="F19" s="38"/>
      <c r="G19" s="38"/>
      <c r="H19" s="38"/>
      <c r="I19" s="38"/>
      <c r="J19" s="38"/>
      <c r="K19" s="41"/>
      <c r="L19" s="115">
        <v>597.75</v>
      </c>
      <c r="M19" s="38"/>
      <c r="N19" s="41"/>
      <c r="O19"/>
      <c r="P19"/>
      <c r="Q19"/>
    </row>
    <row r="20" spans="1:17" ht="19.5" customHeight="1" x14ac:dyDescent="0.25">
      <c r="A20" s="138">
        <v>2024</v>
      </c>
      <c r="B20" s="42"/>
      <c r="C20" s="42"/>
      <c r="D20" s="43"/>
      <c r="E20" s="78"/>
      <c r="F20" s="42"/>
      <c r="G20" s="42"/>
      <c r="H20" s="42"/>
      <c r="I20" s="42"/>
      <c r="J20" s="42"/>
      <c r="K20" s="43"/>
      <c r="L20" s="116"/>
      <c r="M20" s="42"/>
      <c r="N20" s="43"/>
      <c r="O20"/>
      <c r="P20"/>
      <c r="Q20"/>
    </row>
    <row r="21" spans="1:17" ht="19.5" customHeight="1" x14ac:dyDescent="0.25">
      <c r="A21" s="47" t="s">
        <v>22</v>
      </c>
      <c r="B21" s="48">
        <f>Datos!E8</f>
        <v>788</v>
      </c>
      <c r="C21" s="49"/>
      <c r="D21" s="50"/>
      <c r="E21" s="84">
        <f>Datos!L8</f>
        <v>858.25</v>
      </c>
      <c r="F21" s="49"/>
      <c r="G21" s="49"/>
      <c r="H21" s="49"/>
      <c r="I21" s="49"/>
      <c r="J21" s="49"/>
      <c r="K21" s="50"/>
      <c r="L21" s="118">
        <f>Datos!U8</f>
        <v>593.25</v>
      </c>
      <c r="M21" s="49"/>
      <c r="N21" s="50"/>
      <c r="O21"/>
      <c r="P21"/>
      <c r="Q21"/>
    </row>
    <row r="22" spans="1:17" ht="19.5" customHeight="1" x14ac:dyDescent="0.25">
      <c r="A22" s="37" t="s">
        <v>24</v>
      </c>
      <c r="B22" s="38">
        <f>Datos!E9</f>
        <v>788</v>
      </c>
      <c r="C22" s="39"/>
      <c r="D22" s="51"/>
      <c r="E22" s="79">
        <f>Datos!L9</f>
        <v>850.5</v>
      </c>
      <c r="F22" s="39"/>
      <c r="G22" s="39"/>
      <c r="H22" s="39"/>
      <c r="I22" s="39"/>
      <c r="J22" s="39"/>
      <c r="K22" s="51"/>
      <c r="L22" s="115">
        <f>Datos!U9</f>
        <v>598</v>
      </c>
      <c r="M22" s="39"/>
      <c r="N22" s="51"/>
      <c r="O22"/>
      <c r="P22"/>
      <c r="Q22"/>
    </row>
    <row r="23" spans="1:17" ht="19.5" customHeight="1" x14ac:dyDescent="0.25">
      <c r="A23" s="47" t="s">
        <v>26</v>
      </c>
      <c r="B23" s="48">
        <f>Datos!E10</f>
        <v>767.5</v>
      </c>
      <c r="C23" s="49"/>
      <c r="D23" s="50"/>
      <c r="E23" s="84">
        <f>Datos!L10</f>
        <v>811</v>
      </c>
      <c r="F23" s="49"/>
      <c r="G23" s="49"/>
      <c r="H23" s="49"/>
      <c r="I23" s="49"/>
      <c r="J23" s="49"/>
      <c r="K23" s="50"/>
      <c r="L23" s="118">
        <f>Datos!U10</f>
        <v>599.25</v>
      </c>
      <c r="M23" s="49"/>
      <c r="N23" s="50"/>
      <c r="O23"/>
      <c r="P23"/>
      <c r="Q23"/>
    </row>
    <row r="24" spans="1:17" ht="19.5" customHeight="1" x14ac:dyDescent="0.25">
      <c r="A24" s="37" t="s">
        <v>16</v>
      </c>
      <c r="B24" s="38">
        <f>Datos!E11</f>
        <v>765</v>
      </c>
      <c r="C24" s="39"/>
      <c r="D24" s="51"/>
      <c r="E24" s="79">
        <f>Datos!L11</f>
        <v>803.75</v>
      </c>
      <c r="F24" s="39"/>
      <c r="G24" s="39"/>
      <c r="H24" s="39"/>
      <c r="I24" s="39"/>
      <c r="J24" s="39"/>
      <c r="K24" s="51"/>
      <c r="L24" s="115">
        <f>Datos!U11</f>
        <v>566.25</v>
      </c>
      <c r="M24" s="39"/>
      <c r="N24" s="51"/>
      <c r="O24"/>
      <c r="P24"/>
      <c r="Q24"/>
    </row>
    <row r="25" spans="1:17" ht="19.5" customHeight="1" x14ac:dyDescent="0.25">
      <c r="A25" s="47" t="s">
        <v>19</v>
      </c>
      <c r="B25" s="48">
        <f>Datos!E12</f>
        <v>769.25</v>
      </c>
      <c r="C25" s="48"/>
      <c r="D25" s="53"/>
      <c r="E25" s="84">
        <f>Datos!L12</f>
        <v>802</v>
      </c>
      <c r="F25" s="48"/>
      <c r="G25" s="48"/>
      <c r="H25" s="48"/>
      <c r="I25" s="48"/>
      <c r="J25" s="48"/>
      <c r="K25" s="53"/>
      <c r="L25" s="118">
        <f>Datos!U12</f>
        <v>554.75</v>
      </c>
      <c r="M25" s="48"/>
      <c r="N25" s="53"/>
      <c r="O25"/>
      <c r="P25"/>
      <c r="Q25"/>
    </row>
    <row r="26" spans="1:17" ht="19.5" customHeight="1" x14ac:dyDescent="0.25">
      <c r="A26" s="138">
        <v>2025</v>
      </c>
      <c r="B26" s="42"/>
      <c r="C26" s="42"/>
      <c r="D26" s="43"/>
      <c r="E26" s="78"/>
      <c r="F26" s="42"/>
      <c r="G26" s="42"/>
      <c r="H26" s="42"/>
      <c r="I26" s="42"/>
      <c r="J26" s="42"/>
      <c r="K26" s="43"/>
      <c r="L26" s="116"/>
      <c r="M26" s="42"/>
      <c r="N26" s="43"/>
      <c r="O26"/>
      <c r="P26"/>
      <c r="Q26"/>
    </row>
    <row r="27" spans="1:17" ht="19.5" customHeight="1" x14ac:dyDescent="0.25">
      <c r="A27" s="47" t="s">
        <v>22</v>
      </c>
      <c r="B27" s="48">
        <f>Datos!E13</f>
        <v>764</v>
      </c>
      <c r="C27" s="49"/>
      <c r="D27" s="50"/>
      <c r="E27" s="84">
        <f>Datos!L13</f>
        <v>763.25</v>
      </c>
      <c r="F27" s="49"/>
      <c r="G27" s="49"/>
      <c r="H27" s="49"/>
      <c r="I27" s="49"/>
      <c r="J27" s="49"/>
      <c r="K27" s="50"/>
      <c r="L27" s="118"/>
      <c r="M27" s="49"/>
      <c r="N27" s="50"/>
      <c r="O27"/>
      <c r="P27"/>
      <c r="Q27"/>
    </row>
    <row r="28" spans="1:17" ht="19.5" customHeight="1" x14ac:dyDescent="0.25">
      <c r="A28" s="37" t="s">
        <v>24</v>
      </c>
      <c r="B28" s="38">
        <f>Datos!E14</f>
        <v>750</v>
      </c>
      <c r="C28" s="39"/>
      <c r="D28" s="51"/>
      <c r="E28" s="79">
        <f>Datos!L14</f>
        <v>733.5</v>
      </c>
      <c r="F28" s="39"/>
      <c r="G28" s="39"/>
      <c r="H28" s="39"/>
      <c r="I28" s="39"/>
      <c r="J28" s="39"/>
      <c r="K28" s="51"/>
      <c r="L28" s="115"/>
      <c r="M28" s="39"/>
      <c r="N28" s="51"/>
      <c r="O28"/>
      <c r="P28"/>
      <c r="Q28"/>
    </row>
    <row r="29" spans="1:17" ht="19.5" customHeight="1" x14ac:dyDescent="0.25">
      <c r="A29" s="47" t="s">
        <v>26</v>
      </c>
      <c r="B29" s="48">
        <f>Datos!E15</f>
        <v>714</v>
      </c>
      <c r="C29" s="49"/>
      <c r="D29" s="50"/>
      <c r="E29" s="84">
        <f>Datos!L15</f>
        <v>721</v>
      </c>
      <c r="F29" s="49"/>
      <c r="G29" s="49"/>
      <c r="H29" s="49"/>
      <c r="I29" s="49"/>
      <c r="J29" s="49"/>
      <c r="K29" s="50"/>
      <c r="L29" s="118">
        <f>Datos!U13</f>
        <v>562.5</v>
      </c>
      <c r="M29" s="49"/>
      <c r="N29" s="50"/>
      <c r="O29"/>
      <c r="P29"/>
      <c r="Q29"/>
    </row>
    <row r="30" spans="1:17" ht="19.5" customHeight="1" x14ac:dyDescent="0.25">
      <c r="A30" s="37" t="s">
        <v>16</v>
      </c>
      <c r="B30" s="38"/>
      <c r="C30" s="39"/>
      <c r="D30" s="51"/>
      <c r="E30" s="79"/>
      <c r="F30" s="39"/>
      <c r="G30" s="39"/>
      <c r="H30" s="39"/>
      <c r="I30" s="39"/>
      <c r="J30" s="39"/>
      <c r="K30" s="51"/>
      <c r="L30" s="115"/>
      <c r="M30" s="39"/>
      <c r="N30" s="51"/>
      <c r="O30"/>
      <c r="P30"/>
      <c r="Q30"/>
    </row>
    <row r="31" spans="1:17" ht="19.5" customHeight="1" thickBot="1" x14ac:dyDescent="0.3">
      <c r="A31" s="54" t="s">
        <v>19</v>
      </c>
      <c r="B31" s="55"/>
      <c r="C31" s="55"/>
      <c r="D31" s="56"/>
      <c r="E31" s="119"/>
      <c r="F31" s="55"/>
      <c r="G31" s="55"/>
      <c r="H31" s="55"/>
      <c r="I31" s="55"/>
      <c r="J31" s="55"/>
      <c r="K31" s="56"/>
      <c r="L31" s="119">
        <f>Datos!U14</f>
        <v>509.25</v>
      </c>
      <c r="M31" s="55"/>
      <c r="N31" s="56"/>
      <c r="O31"/>
      <c r="P31"/>
      <c r="Q31"/>
    </row>
    <row r="32" spans="1:17" ht="19.5" customHeight="1" x14ac:dyDescent="0.25">
      <c r="A32" s="3" t="s">
        <v>28</v>
      </c>
      <c r="O32"/>
      <c r="P32"/>
      <c r="Q32" s="2"/>
    </row>
    <row r="33" spans="1:17" ht="19.5" customHeight="1" x14ac:dyDescent="0.25">
      <c r="A33" s="6" t="s">
        <v>29</v>
      </c>
      <c r="B33" s="91">
        <v>0.36743999999999999</v>
      </c>
      <c r="E33" s="6" t="s">
        <v>30</v>
      </c>
      <c r="F33" s="16">
        <v>0.39367999999999997</v>
      </c>
      <c r="O33"/>
      <c r="P33"/>
      <c r="Q33" s="2"/>
    </row>
    <row r="34" spans="1:17" ht="19.5" customHeight="1" x14ac:dyDescent="0.25">
      <c r="A34" s="4" t="s">
        <v>31</v>
      </c>
      <c r="B34" s="4"/>
      <c r="C34" s="4"/>
      <c r="D34" s="4"/>
      <c r="E34" s="4"/>
      <c r="F34" s="4"/>
      <c r="O34"/>
      <c r="P34"/>
      <c r="Q34" s="2"/>
    </row>
    <row r="35" spans="1:17" ht="19.5" customHeight="1" x14ac:dyDescent="0.25">
      <c r="P35"/>
      <c r="Q35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34" r:id="rId1" xr:uid="{F535AE33-546E-4BCC-9DD7-0D5AC49C2701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0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K37"/>
  <sheetViews>
    <sheetView zoomScale="80" zoomScaleNormal="80" workbookViewId="0">
      <selection activeCell="C1" sqref="C1"/>
    </sheetView>
  </sheetViews>
  <sheetFormatPr baseColWidth="10" defaultColWidth="9.6328125" defaultRowHeight="15" x14ac:dyDescent="0.25"/>
  <cols>
    <col min="1" max="1" width="9.6328125" style="1"/>
    <col min="2" max="2" width="8.6328125" style="1" customWidth="1"/>
    <col min="3" max="4" width="10" style="1" customWidth="1"/>
    <col min="5" max="5" width="12.36328125" style="1" customWidth="1"/>
    <col min="6" max="6" width="13.81640625" style="1" customWidth="1"/>
    <col min="7" max="7" width="13.6328125" style="1" customWidth="1"/>
    <col min="8" max="8" width="13.453125" style="1" customWidth="1"/>
    <col min="9" max="9" width="12.6328125" style="1" customWidth="1"/>
    <col min="10" max="10" width="10.453125" style="1" customWidth="1"/>
    <col min="11" max="11" width="9.36328125" style="1" customWidth="1"/>
    <col min="12" max="16384" width="9.6328125" style="1"/>
  </cols>
  <sheetData>
    <row r="1" spans="1:11" ht="90" customHeight="1" x14ac:dyDescent="0.25">
      <c r="A1" s="12"/>
      <c r="B1" s="12"/>
      <c r="C1" s="12"/>
      <c r="D1" s="12"/>
      <c r="E1" s="121" t="s">
        <v>130</v>
      </c>
      <c r="F1" s="12"/>
      <c r="G1" s="12"/>
      <c r="H1" s="12"/>
      <c r="I1" s="12"/>
      <c r="J1" s="12"/>
      <c r="K1" s="12"/>
    </row>
    <row r="2" spans="1:11" ht="18.75" customHeight="1" thickBot="1" x14ac:dyDescent="0.3">
      <c r="A2" s="97"/>
      <c r="B2" s="57"/>
      <c r="C2" s="57"/>
      <c r="D2" s="57"/>
      <c r="E2" s="57"/>
      <c r="F2" s="181" t="s">
        <v>32</v>
      </c>
      <c r="G2" s="181"/>
      <c r="H2" s="57"/>
      <c r="I2" s="168">
        <v>44980</v>
      </c>
      <c r="J2" s="168"/>
      <c r="K2" s="168"/>
    </row>
    <row r="3" spans="1:11" ht="20.100000000000001" customHeight="1" x14ac:dyDescent="0.25">
      <c r="A3" s="92"/>
      <c r="B3" s="182" t="s">
        <v>3</v>
      </c>
      <c r="C3" s="183"/>
      <c r="D3" s="184" t="s">
        <v>3</v>
      </c>
      <c r="E3" s="185"/>
      <c r="F3" s="185"/>
      <c r="G3" s="185"/>
      <c r="H3" s="185"/>
      <c r="I3" s="183"/>
      <c r="J3" s="182" t="s">
        <v>4</v>
      </c>
      <c r="K3" s="183"/>
    </row>
    <row r="4" spans="1:11" ht="20.100000000000001" customHeight="1" x14ac:dyDescent="0.25">
      <c r="A4" s="93"/>
      <c r="B4" s="177" t="s">
        <v>128</v>
      </c>
      <c r="C4" s="178"/>
      <c r="D4" s="179" t="s">
        <v>129</v>
      </c>
      <c r="E4" s="180"/>
      <c r="F4" s="180"/>
      <c r="G4" s="180"/>
      <c r="H4" s="180"/>
      <c r="I4" s="178"/>
      <c r="J4" s="177" t="s">
        <v>134</v>
      </c>
      <c r="K4" s="178"/>
    </row>
    <row r="5" spans="1:11" ht="20.100000000000001" customHeight="1" thickBot="1" x14ac:dyDescent="0.3">
      <c r="A5" s="94"/>
      <c r="B5" s="77" t="s">
        <v>5</v>
      </c>
      <c r="C5" s="76" t="s">
        <v>6</v>
      </c>
      <c r="D5" s="122" t="s">
        <v>7</v>
      </c>
      <c r="E5" s="75" t="s">
        <v>8</v>
      </c>
      <c r="F5" s="75" t="s">
        <v>9</v>
      </c>
      <c r="G5" s="75" t="s">
        <v>10</v>
      </c>
      <c r="H5" s="75" t="s">
        <v>11</v>
      </c>
      <c r="I5" s="76" t="s">
        <v>12</v>
      </c>
      <c r="J5" s="77" t="s">
        <v>5</v>
      </c>
      <c r="K5" s="76" t="s">
        <v>6</v>
      </c>
    </row>
    <row r="6" spans="1:11" ht="19.5" customHeight="1" x14ac:dyDescent="0.25">
      <c r="A6" s="123">
        <v>2023</v>
      </c>
      <c r="B6" s="104"/>
      <c r="C6" s="32"/>
      <c r="D6" s="124"/>
      <c r="E6" s="104"/>
      <c r="F6" s="30"/>
      <c r="G6" s="30"/>
      <c r="H6" s="31"/>
      <c r="I6" s="30"/>
      <c r="J6" s="30"/>
      <c r="K6" s="32"/>
    </row>
    <row r="7" spans="1:11" ht="19.5" customHeight="1" x14ac:dyDescent="0.25">
      <c r="A7" s="125" t="s">
        <v>20</v>
      </c>
      <c r="B7" s="79"/>
      <c r="C7" s="41"/>
      <c r="D7" s="115"/>
      <c r="E7" s="38"/>
      <c r="F7" s="38"/>
      <c r="G7" s="60"/>
      <c r="H7" s="60"/>
      <c r="I7" s="87"/>
      <c r="J7" s="81"/>
      <c r="K7" s="59"/>
    </row>
    <row r="8" spans="1:11" ht="19.5" customHeight="1" x14ac:dyDescent="0.25">
      <c r="A8" s="126" t="s">
        <v>21</v>
      </c>
      <c r="B8" s="80"/>
      <c r="C8" s="58">
        <v>317.10000000000002</v>
      </c>
      <c r="D8" s="127"/>
      <c r="E8" s="62">
        <v>388.2</v>
      </c>
      <c r="F8" s="63"/>
      <c r="G8" s="64">
        <f>BUSHEL!I9*$B$34</f>
        <v>390.12941999999998</v>
      </c>
      <c r="H8" s="64">
        <f>BUSHEL!J9*$B$34</f>
        <v>388.29221999999999</v>
      </c>
      <c r="I8" s="88">
        <f>BUSHEL!K9*$B$34</f>
        <v>388.29221999999999</v>
      </c>
      <c r="J8" s="80"/>
      <c r="K8" s="58">
        <f>BUSHEL!N9</f>
        <v>302.05097999999998</v>
      </c>
    </row>
    <row r="9" spans="1:11" ht="19.5" customHeight="1" x14ac:dyDescent="0.25">
      <c r="A9" s="125" t="s">
        <v>22</v>
      </c>
      <c r="B9" s="81">
        <f>BUSHEL!B10*$B$34</f>
        <v>271.26258000000001</v>
      </c>
      <c r="C9" s="59">
        <v>319.8</v>
      </c>
      <c r="D9" s="128">
        <f>BUSHEL!E10*$B$34</f>
        <v>316.64141999999998</v>
      </c>
      <c r="E9" s="61">
        <v>384.6</v>
      </c>
      <c r="F9" s="65"/>
      <c r="G9" s="40">
        <f>BUSHEL!I10*$B$34</f>
        <v>388.29221999999999</v>
      </c>
      <c r="H9" s="40">
        <f>BUSHEL!J10*$B$34</f>
        <v>386.45501999999999</v>
      </c>
      <c r="I9" s="86">
        <f>BUSHEL!K10*$B$34</f>
        <v>386.45501999999999</v>
      </c>
      <c r="J9" s="81">
        <f>BUSHEL!L10*$E$34</f>
        <v>268.58817999999997</v>
      </c>
      <c r="K9" s="59">
        <f>BUSHEL!N10</f>
        <v>302.05097999999998</v>
      </c>
    </row>
    <row r="10" spans="1:11" ht="19.5" customHeight="1" x14ac:dyDescent="0.25">
      <c r="A10" s="93" t="s">
        <v>23</v>
      </c>
      <c r="B10" s="82"/>
      <c r="C10" s="68">
        <v>318</v>
      </c>
      <c r="D10" s="129"/>
      <c r="E10" s="66">
        <v>384.6</v>
      </c>
      <c r="F10" s="67"/>
      <c r="G10" s="64">
        <f>BUSHEL!I11*$B$34</f>
        <v>388.29221999999999</v>
      </c>
      <c r="H10" s="64">
        <f>BUSHEL!J11*$B$34</f>
        <v>386.45501999999999</v>
      </c>
      <c r="I10" s="88">
        <f>BUSHEL!K11*$B$34</f>
        <v>386.45501999999999</v>
      </c>
      <c r="J10" s="80"/>
      <c r="K10" s="58">
        <f>BUSHEL!N11</f>
        <v>302.64150000000001</v>
      </c>
    </row>
    <row r="11" spans="1:11" ht="19.5" customHeight="1" x14ac:dyDescent="0.25">
      <c r="A11" s="125" t="s">
        <v>24</v>
      </c>
      <c r="B11" s="81">
        <f>BUSHEL!B12*$B$34</f>
        <v>275.76371999999998</v>
      </c>
      <c r="C11" s="59">
        <v>312.7</v>
      </c>
      <c r="D11" s="128">
        <f>BUSHEL!E12*$B$34</f>
        <v>314.80421999999999</v>
      </c>
      <c r="E11" s="61">
        <v>378.8</v>
      </c>
      <c r="F11" s="65"/>
      <c r="G11" s="65"/>
      <c r="H11" s="65"/>
      <c r="I11" s="69"/>
      <c r="J11" s="81">
        <f>BUSHEL!L12*$E$34</f>
        <v>267.60397999999998</v>
      </c>
      <c r="K11" s="59">
        <f>BUSHEL!N12</f>
        <v>303.03517999999997</v>
      </c>
    </row>
    <row r="12" spans="1:11" ht="19.5" customHeight="1" x14ac:dyDescent="0.25">
      <c r="A12" s="126" t="s">
        <v>25</v>
      </c>
      <c r="B12" s="80"/>
      <c r="C12" s="83"/>
      <c r="D12" s="127"/>
      <c r="E12" s="63"/>
      <c r="F12" s="63"/>
      <c r="G12" s="63"/>
      <c r="H12" s="63"/>
      <c r="I12" s="70"/>
      <c r="J12" s="80"/>
      <c r="K12" s="70"/>
    </row>
    <row r="13" spans="1:11" ht="19.5" customHeight="1" x14ac:dyDescent="0.25">
      <c r="A13" s="125" t="s">
        <v>26</v>
      </c>
      <c r="B13" s="81">
        <f>BUSHEL!B14*$B$34</f>
        <v>277.87649999999996</v>
      </c>
      <c r="C13" s="51"/>
      <c r="D13" s="115">
        <f>BUSHEL!E14*$B$34</f>
        <v>312.69144</v>
      </c>
      <c r="E13" s="39"/>
      <c r="F13" s="39"/>
      <c r="G13" s="39"/>
      <c r="H13" s="39"/>
      <c r="I13" s="51"/>
      <c r="J13" s="81">
        <f>BUSHEL!L14*$E$34</f>
        <v>262.87982</v>
      </c>
      <c r="K13" s="51"/>
    </row>
    <row r="14" spans="1:11" ht="19.5" customHeight="1" x14ac:dyDescent="0.25">
      <c r="A14" s="93" t="s">
        <v>27</v>
      </c>
      <c r="B14" s="84"/>
      <c r="C14" s="50"/>
      <c r="D14" s="118"/>
      <c r="E14" s="49"/>
      <c r="F14" s="49"/>
      <c r="G14" s="49"/>
      <c r="H14" s="49"/>
      <c r="I14" s="50"/>
      <c r="J14" s="82"/>
      <c r="K14" s="50"/>
    </row>
    <row r="15" spans="1:11" ht="19.5" customHeight="1" x14ac:dyDescent="0.25">
      <c r="A15" s="125" t="s">
        <v>16</v>
      </c>
      <c r="B15" s="81">
        <f>BUSHEL!B16*$B$34</f>
        <v>281.09159999999997</v>
      </c>
      <c r="C15" s="51"/>
      <c r="D15" s="128">
        <f>BUSHEL!E16*$B$34</f>
        <v>313.42631999999998</v>
      </c>
      <c r="E15" s="39"/>
      <c r="F15" s="39"/>
      <c r="G15" s="39"/>
      <c r="H15" s="39"/>
      <c r="I15" s="51"/>
      <c r="J15" s="81">
        <f>BUSHEL!L16*$E$34</f>
        <v>241.32583999999997</v>
      </c>
      <c r="K15" s="51"/>
    </row>
    <row r="16" spans="1:11" ht="19.5" customHeight="1" x14ac:dyDescent="0.25">
      <c r="A16" s="93" t="s">
        <v>17</v>
      </c>
      <c r="B16" s="82"/>
      <c r="C16" s="50"/>
      <c r="D16" s="129"/>
      <c r="E16" s="49"/>
      <c r="F16" s="49"/>
      <c r="G16" s="49"/>
      <c r="H16" s="49"/>
      <c r="I16" s="50"/>
      <c r="J16" s="82"/>
      <c r="K16" s="50"/>
    </row>
    <row r="17" spans="1:11" ht="19.5" customHeight="1" x14ac:dyDescent="0.25">
      <c r="A17" s="125" t="s">
        <v>18</v>
      </c>
      <c r="B17" s="81"/>
      <c r="C17" s="51"/>
      <c r="D17" s="128"/>
      <c r="E17" s="39"/>
      <c r="F17" s="39"/>
      <c r="G17" s="39"/>
      <c r="H17" s="39"/>
      <c r="I17" s="51"/>
      <c r="J17" s="81"/>
      <c r="K17" s="51"/>
    </row>
    <row r="18" spans="1:11" ht="19.5" customHeight="1" thickBot="1" x14ac:dyDescent="0.3">
      <c r="A18" s="94" t="s">
        <v>19</v>
      </c>
      <c r="B18" s="119">
        <f>BUSHEL!B19*$B$34</f>
        <v>286.32761999999997</v>
      </c>
      <c r="C18" s="132"/>
      <c r="D18" s="120">
        <f>BUSHEL!E19*$B$34</f>
        <v>315.63096000000002</v>
      </c>
      <c r="E18" s="133"/>
      <c r="F18" s="133"/>
      <c r="G18" s="133"/>
      <c r="H18" s="133"/>
      <c r="I18" s="132"/>
      <c r="J18" s="134">
        <f>BUSHEL!L19*$E$34</f>
        <v>235.32221999999999</v>
      </c>
      <c r="K18" s="132"/>
    </row>
    <row r="19" spans="1:11" ht="19.5" customHeight="1" x14ac:dyDescent="0.25">
      <c r="A19" s="123">
        <v>2024</v>
      </c>
      <c r="B19" s="104"/>
      <c r="C19" s="135"/>
      <c r="D19" s="136"/>
      <c r="E19" s="31"/>
      <c r="F19" s="31"/>
      <c r="G19" s="31"/>
      <c r="H19" s="31"/>
      <c r="I19" s="135"/>
      <c r="J19" s="137"/>
      <c r="K19" s="135"/>
    </row>
    <row r="20" spans="1:11" ht="19.5" customHeight="1" x14ac:dyDescent="0.25">
      <c r="A20" s="125" t="s">
        <v>22</v>
      </c>
      <c r="B20" s="79">
        <f>BUSHEL!B21*$B$34</f>
        <v>289.54271999999997</v>
      </c>
      <c r="C20" s="69"/>
      <c r="D20" s="115">
        <f>BUSHEL!E21*$B$34</f>
        <v>315.35537999999997</v>
      </c>
      <c r="E20" s="65"/>
      <c r="F20" s="65"/>
      <c r="G20" s="65"/>
      <c r="H20" s="65"/>
      <c r="I20" s="69"/>
      <c r="J20" s="81">
        <f>BUSHEL!L21*$E$34</f>
        <v>233.55065999999999</v>
      </c>
      <c r="K20" s="69"/>
    </row>
    <row r="21" spans="1:11" ht="19.5" customHeight="1" x14ac:dyDescent="0.25">
      <c r="A21" s="126" t="s">
        <v>24</v>
      </c>
      <c r="B21" s="80">
        <f>BUSHEL!B22*$B$34</f>
        <v>289.54271999999997</v>
      </c>
      <c r="C21" s="70"/>
      <c r="D21" s="127">
        <f>BUSHEL!E22*$B$34</f>
        <v>312.50772000000001</v>
      </c>
      <c r="E21" s="63"/>
      <c r="F21" s="63"/>
      <c r="G21" s="63"/>
      <c r="H21" s="63"/>
      <c r="I21" s="70"/>
      <c r="J21" s="80">
        <f>BUSHEL!L22*$E$34</f>
        <v>235.42063999999999</v>
      </c>
      <c r="K21" s="70"/>
    </row>
    <row r="22" spans="1:11" ht="19.5" customHeight="1" x14ac:dyDescent="0.25">
      <c r="A22" s="125" t="s">
        <v>26</v>
      </c>
      <c r="B22" s="79">
        <f>BUSHEL!B23*$B$34</f>
        <v>282.0102</v>
      </c>
      <c r="C22" s="41"/>
      <c r="D22" s="115">
        <f>BUSHEL!E23*$B$34</f>
        <v>297.99383999999998</v>
      </c>
      <c r="E22" s="38"/>
      <c r="F22" s="39"/>
      <c r="G22" s="40"/>
      <c r="H22" s="40"/>
      <c r="I22" s="86"/>
      <c r="J22" s="81">
        <f>BUSHEL!L23*$E$34</f>
        <v>235.91273999999999</v>
      </c>
      <c r="K22" s="71"/>
    </row>
    <row r="23" spans="1:11" ht="19.5" customHeight="1" x14ac:dyDescent="0.25">
      <c r="A23" s="126" t="s">
        <v>16</v>
      </c>
      <c r="B23" s="80">
        <f>BUSHEL!B24*$B$34</f>
        <v>281.09159999999997</v>
      </c>
      <c r="C23" s="70"/>
      <c r="D23" s="127">
        <f>BUSHEL!E24*$B$34</f>
        <v>295.32990000000001</v>
      </c>
      <c r="E23" s="63"/>
      <c r="F23" s="63"/>
      <c r="G23" s="63"/>
      <c r="H23" s="63"/>
      <c r="I23" s="70"/>
      <c r="J23" s="80">
        <f>BUSHEL!L24*$E$34</f>
        <v>222.92129999999997</v>
      </c>
      <c r="K23" s="70"/>
    </row>
    <row r="24" spans="1:11" ht="19.5" customHeight="1" thickBot="1" x14ac:dyDescent="0.3">
      <c r="A24" s="130" t="s">
        <v>19</v>
      </c>
      <c r="B24" s="85">
        <f>BUSHEL!B25*$B$34</f>
        <v>282.65321999999998</v>
      </c>
      <c r="C24" s="74"/>
      <c r="D24" s="131">
        <f>BUSHEL!E25*$B$34</f>
        <v>294.68687999999997</v>
      </c>
      <c r="E24" s="72"/>
      <c r="F24" s="72"/>
      <c r="G24" s="73"/>
      <c r="H24" s="73"/>
      <c r="I24" s="89"/>
      <c r="J24" s="90">
        <f>BUSHEL!L25*$E$34</f>
        <v>218.39398</v>
      </c>
      <c r="K24" s="74"/>
    </row>
    <row r="25" spans="1:11" ht="19.5" customHeight="1" x14ac:dyDescent="0.25">
      <c r="A25" s="123">
        <v>2025</v>
      </c>
      <c r="B25" s="104"/>
      <c r="C25" s="135"/>
      <c r="D25" s="136"/>
      <c r="E25" s="31"/>
      <c r="F25" s="31"/>
      <c r="G25" s="31"/>
      <c r="H25" s="31"/>
      <c r="I25" s="135"/>
      <c r="J25" s="137"/>
      <c r="K25" s="135"/>
    </row>
    <row r="26" spans="1:11" ht="19.5" customHeight="1" x14ac:dyDescent="0.25">
      <c r="A26" s="125" t="s">
        <v>22</v>
      </c>
      <c r="B26" s="79">
        <f>BUSHEL!B27*$B$34</f>
        <v>280.72415999999998</v>
      </c>
      <c r="C26" s="69"/>
      <c r="D26" s="115">
        <f>BUSHEL!E27*$B$34</f>
        <v>280.44857999999999</v>
      </c>
      <c r="E26" s="65"/>
      <c r="F26" s="65"/>
      <c r="G26" s="65"/>
      <c r="H26" s="65"/>
      <c r="I26" s="69"/>
      <c r="J26" s="81"/>
      <c r="K26" s="69"/>
    </row>
    <row r="27" spans="1:11" ht="19.5" customHeight="1" x14ac:dyDescent="0.25">
      <c r="A27" s="126" t="s">
        <v>24</v>
      </c>
      <c r="B27" s="80">
        <f>BUSHEL!B28*$B$34</f>
        <v>275.58</v>
      </c>
      <c r="C27" s="70"/>
      <c r="D27" s="127">
        <f>BUSHEL!E28*$B$34</f>
        <v>269.51724000000002</v>
      </c>
      <c r="E27" s="63"/>
      <c r="F27" s="63"/>
      <c r="G27" s="63"/>
      <c r="H27" s="63"/>
      <c r="I27" s="70"/>
      <c r="J27" s="80"/>
      <c r="K27" s="70"/>
    </row>
    <row r="28" spans="1:11" ht="19.5" customHeight="1" x14ac:dyDescent="0.25">
      <c r="A28" s="125" t="s">
        <v>26</v>
      </c>
      <c r="B28" s="79">
        <f>BUSHEL!B29*$B$34</f>
        <v>262.35215999999997</v>
      </c>
      <c r="C28" s="41"/>
      <c r="D28" s="115">
        <f>BUSHEL!E29*$B$34</f>
        <v>264.92424</v>
      </c>
      <c r="E28" s="38"/>
      <c r="F28" s="39"/>
      <c r="G28" s="40"/>
      <c r="H28" s="40"/>
      <c r="I28" s="86"/>
      <c r="J28" s="81">
        <f>BUSHEL!L29*$E$34</f>
        <v>221.44499999999999</v>
      </c>
      <c r="K28" s="71"/>
    </row>
    <row r="29" spans="1:11" ht="19.5" customHeight="1" x14ac:dyDescent="0.25">
      <c r="A29" s="126" t="s">
        <v>16</v>
      </c>
      <c r="B29" s="80"/>
      <c r="C29" s="70"/>
      <c r="D29" s="127"/>
      <c r="E29" s="63"/>
      <c r="F29" s="63"/>
      <c r="G29" s="63"/>
      <c r="H29" s="63"/>
      <c r="I29" s="70"/>
      <c r="J29" s="80"/>
      <c r="K29" s="70"/>
    </row>
    <row r="30" spans="1:11" ht="19.5" customHeight="1" thickBot="1" x14ac:dyDescent="0.3">
      <c r="A30" s="130" t="s">
        <v>19</v>
      </c>
      <c r="B30" s="85"/>
      <c r="C30" s="74"/>
      <c r="D30" s="131"/>
      <c r="E30" s="72"/>
      <c r="F30" s="72"/>
      <c r="G30" s="73"/>
      <c r="H30" s="73"/>
      <c r="I30" s="89"/>
      <c r="J30" s="90">
        <f>BUSHEL!L31*$E$34</f>
        <v>200.48154</v>
      </c>
      <c r="K30" s="74"/>
    </row>
    <row r="31" spans="1:11" ht="15" customHeight="1" x14ac:dyDescent="0.25"/>
    <row r="32" spans="1:11" s="95" customFormat="1" ht="15" customHeight="1" x14ac:dyDescent="0.25">
      <c r="A32" s="165" t="s">
        <v>33</v>
      </c>
      <c r="B32" s="96"/>
      <c r="C32" s="96"/>
      <c r="D32" s="96"/>
      <c r="E32" s="96"/>
      <c r="F32" s="96"/>
      <c r="G32" s="96"/>
      <c r="H32" s="96"/>
    </row>
    <row r="33" spans="1:8" ht="15" customHeight="1" x14ac:dyDescent="0.25">
      <c r="A33" s="165" t="s">
        <v>28</v>
      </c>
    </row>
    <row r="34" spans="1:8" ht="15" customHeight="1" x14ac:dyDescent="0.25">
      <c r="A34" s="6" t="s">
        <v>29</v>
      </c>
      <c r="B34" s="91">
        <v>0.36743999999999999</v>
      </c>
      <c r="D34" s="6" t="s">
        <v>30</v>
      </c>
      <c r="E34" s="91">
        <v>0.39367999999999997</v>
      </c>
    </row>
    <row r="35" spans="1:8" ht="15" customHeight="1" x14ac:dyDescent="0.25">
      <c r="A35" s="4" t="s">
        <v>31</v>
      </c>
      <c r="B35" s="4"/>
      <c r="C35" s="4"/>
      <c r="D35" s="4"/>
      <c r="E35" s="4"/>
      <c r="F35" s="4"/>
      <c r="G35" s="4"/>
      <c r="H35" s="4"/>
    </row>
    <row r="36" spans="1:8" ht="15" customHeight="1" x14ac:dyDescent="0.25"/>
    <row r="37" spans="1:8" ht="15" customHeight="1" x14ac:dyDescent="0.2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5" r:id="rId1" xr:uid="{729D5A98-471D-41EE-8187-D3B3FB5CD4DC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19"/>
  <sheetViews>
    <sheetView workbookViewId="0">
      <selection sqref="A1:C1"/>
    </sheetView>
  </sheetViews>
  <sheetFormatPr baseColWidth="10" defaultColWidth="11.54296875" defaultRowHeight="15" x14ac:dyDescent="0.25"/>
  <cols>
    <col min="1" max="3" width="11.81640625" customWidth="1"/>
  </cols>
  <sheetData>
    <row r="1" spans="1:3" ht="15.6" x14ac:dyDescent="0.3">
      <c r="A1" s="186">
        <v>44980</v>
      </c>
      <c r="B1" s="187"/>
      <c r="C1" s="188"/>
    </row>
    <row r="2" spans="1:3" ht="15.6" x14ac:dyDescent="0.3">
      <c r="A2" s="192" t="s">
        <v>3</v>
      </c>
      <c r="B2" s="193"/>
      <c r="C2" s="194"/>
    </row>
    <row r="3" spans="1:3" ht="15.6" x14ac:dyDescent="0.25">
      <c r="A3" s="140"/>
      <c r="B3" s="195" t="s">
        <v>34</v>
      </c>
      <c r="C3" s="141" t="s">
        <v>13</v>
      </c>
    </row>
    <row r="4" spans="1:3" ht="15.6" x14ac:dyDescent="0.25">
      <c r="A4" s="142"/>
      <c r="B4" s="196">
        <v>0.12</v>
      </c>
      <c r="C4" s="143" t="s">
        <v>35</v>
      </c>
    </row>
    <row r="5" spans="1:3" ht="15.6" x14ac:dyDescent="0.3">
      <c r="A5" s="189">
        <v>2023</v>
      </c>
      <c r="B5" s="190"/>
      <c r="C5" s="191"/>
    </row>
    <row r="6" spans="1:3" x14ac:dyDescent="0.25">
      <c r="A6" s="144" t="s">
        <v>1</v>
      </c>
      <c r="B6" s="14"/>
      <c r="C6" s="145"/>
    </row>
    <row r="7" spans="1:3" x14ac:dyDescent="0.25">
      <c r="A7" s="146" t="s">
        <v>37</v>
      </c>
      <c r="B7" s="21">
        <v>125</v>
      </c>
      <c r="C7" s="147" t="s">
        <v>36</v>
      </c>
    </row>
    <row r="8" spans="1:3" x14ac:dyDescent="0.25">
      <c r="A8" s="142" t="s">
        <v>38</v>
      </c>
      <c r="B8" s="5">
        <v>125</v>
      </c>
      <c r="C8" s="145" t="s">
        <v>36</v>
      </c>
    </row>
    <row r="9" spans="1:3" x14ac:dyDescent="0.25">
      <c r="A9" s="146" t="s">
        <v>39</v>
      </c>
      <c r="B9" s="21">
        <v>120</v>
      </c>
      <c r="C9" s="147" t="s">
        <v>40</v>
      </c>
    </row>
    <row r="10" spans="1:3" x14ac:dyDescent="0.25">
      <c r="A10" s="142" t="s">
        <v>41</v>
      </c>
      <c r="B10" s="5">
        <v>115</v>
      </c>
      <c r="C10" s="145" t="s">
        <v>40</v>
      </c>
    </row>
    <row r="11" spans="1:3" ht="15.6" thickBot="1" x14ac:dyDescent="0.3">
      <c r="A11" s="150" t="s">
        <v>52</v>
      </c>
      <c r="B11" s="151">
        <v>95</v>
      </c>
      <c r="C11" s="152" t="s">
        <v>57</v>
      </c>
    </row>
    <row r="13" spans="1:3" x14ac:dyDescent="0.25">
      <c r="A13" s="153" t="s">
        <v>146</v>
      </c>
      <c r="B13" s="153"/>
      <c r="C13" s="153"/>
    </row>
    <row r="15" spans="1:3" x14ac:dyDescent="0.25">
      <c r="A15" s="95" t="s">
        <v>42</v>
      </c>
    </row>
    <row r="16" spans="1:3" x14ac:dyDescent="0.25">
      <c r="A16" s="95" t="s">
        <v>43</v>
      </c>
    </row>
    <row r="17" spans="1:1" x14ac:dyDescent="0.25">
      <c r="A17" s="95" t="s">
        <v>44</v>
      </c>
    </row>
    <row r="18" spans="1:1" x14ac:dyDescent="0.25">
      <c r="A18" s="95" t="s">
        <v>45</v>
      </c>
    </row>
    <row r="19" spans="1:1" x14ac:dyDescent="0.25">
      <c r="A19" s="95" t="s">
        <v>46</v>
      </c>
    </row>
  </sheetData>
  <sheetProtection selectLockedCells="1" selectUnlockedCells="1"/>
  <mergeCells count="4">
    <mergeCell ref="A1:C1"/>
    <mergeCell ref="A5:C5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H23"/>
  <sheetViews>
    <sheetView zoomScaleNormal="100" workbookViewId="0">
      <selection activeCell="G38" sqref="G38"/>
    </sheetView>
  </sheetViews>
  <sheetFormatPr baseColWidth="10" defaultColWidth="11.54296875" defaultRowHeight="15" x14ac:dyDescent="0.25"/>
  <cols>
    <col min="2" max="2" width="4.81640625" bestFit="1" customWidth="1"/>
    <col min="3" max="3" width="8.453125" bestFit="1" customWidth="1"/>
    <col min="4" max="8" width="8.54296875" customWidth="1"/>
  </cols>
  <sheetData>
    <row r="1" spans="1:8" ht="15.6" x14ac:dyDescent="0.3">
      <c r="A1" s="186">
        <v>44980</v>
      </c>
      <c r="B1" s="187"/>
      <c r="C1" s="187"/>
      <c r="D1" s="187"/>
      <c r="E1" s="187"/>
      <c r="F1" s="187"/>
      <c r="G1" s="187"/>
      <c r="H1" s="188"/>
    </row>
    <row r="2" spans="1:8" ht="15.6" x14ac:dyDescent="0.25">
      <c r="A2" s="197" t="s">
        <v>143</v>
      </c>
      <c r="B2" s="198"/>
      <c r="C2" s="198"/>
      <c r="D2" s="198"/>
      <c r="E2" s="198"/>
      <c r="F2" s="198"/>
      <c r="G2" s="198"/>
      <c r="H2" s="199"/>
    </row>
    <row r="3" spans="1:8" ht="15.6" x14ac:dyDescent="0.3">
      <c r="A3" s="142"/>
      <c r="B3" s="200" t="s">
        <v>47</v>
      </c>
      <c r="C3" s="201"/>
      <c r="D3" s="202" t="s">
        <v>51</v>
      </c>
      <c r="E3" s="202"/>
      <c r="F3" s="202"/>
      <c r="G3" s="202"/>
      <c r="H3" s="203"/>
    </row>
    <row r="4" spans="1:8" ht="15.6" x14ac:dyDescent="0.3">
      <c r="A4" s="142"/>
      <c r="B4" s="9">
        <v>0.11</v>
      </c>
      <c r="C4" s="154" t="s">
        <v>13</v>
      </c>
      <c r="D4" s="10">
        <v>0.13</v>
      </c>
      <c r="E4" s="10" t="s">
        <v>48</v>
      </c>
      <c r="F4" s="10" t="s">
        <v>49</v>
      </c>
      <c r="G4" s="10" t="s">
        <v>50</v>
      </c>
      <c r="H4" s="155" t="s">
        <v>13</v>
      </c>
    </row>
    <row r="5" spans="1:8" ht="15.6" x14ac:dyDescent="0.3">
      <c r="A5" s="189">
        <v>2023</v>
      </c>
      <c r="B5" s="190"/>
      <c r="C5" s="190"/>
      <c r="D5" s="190"/>
      <c r="E5" s="190"/>
      <c r="F5" s="190"/>
      <c r="G5" s="190"/>
      <c r="H5" s="191"/>
    </row>
    <row r="6" spans="1:8" x14ac:dyDescent="0.25">
      <c r="A6" s="156" t="s">
        <v>1</v>
      </c>
      <c r="B6" s="15"/>
      <c r="C6" s="15"/>
      <c r="D6" s="15"/>
      <c r="E6" s="15"/>
      <c r="F6" s="5"/>
      <c r="G6" s="15"/>
      <c r="H6" s="157"/>
    </row>
    <row r="7" spans="1:8" x14ac:dyDescent="0.25">
      <c r="A7" s="148" t="s">
        <v>37</v>
      </c>
      <c r="B7" s="8">
        <v>195</v>
      </c>
      <c r="C7" s="8" t="s">
        <v>36</v>
      </c>
      <c r="D7" s="8"/>
      <c r="E7" s="8"/>
      <c r="F7" s="7"/>
      <c r="G7" s="8"/>
      <c r="H7" s="158"/>
    </row>
    <row r="8" spans="1:8" x14ac:dyDescent="0.25">
      <c r="A8" s="156" t="s">
        <v>38</v>
      </c>
      <c r="B8" s="15">
        <v>195</v>
      </c>
      <c r="C8" s="15" t="s">
        <v>36</v>
      </c>
      <c r="D8" s="15"/>
      <c r="E8" s="15">
        <v>200</v>
      </c>
      <c r="F8" s="5">
        <v>195</v>
      </c>
      <c r="G8" s="15">
        <v>195</v>
      </c>
      <c r="H8" s="157" t="s">
        <v>36</v>
      </c>
    </row>
    <row r="9" spans="1:8" x14ac:dyDescent="0.25">
      <c r="A9" s="148" t="s">
        <v>39</v>
      </c>
      <c r="B9" s="8">
        <v>190</v>
      </c>
      <c r="C9" s="8" t="s">
        <v>40</v>
      </c>
      <c r="D9" s="8"/>
      <c r="E9" s="8">
        <v>195</v>
      </c>
      <c r="F9" s="7">
        <v>190</v>
      </c>
      <c r="G9" s="8">
        <v>190</v>
      </c>
      <c r="H9" s="158" t="s">
        <v>40</v>
      </c>
    </row>
    <row r="10" spans="1:8" x14ac:dyDescent="0.25">
      <c r="A10" s="156" t="s">
        <v>41</v>
      </c>
      <c r="B10" s="15">
        <v>190</v>
      </c>
      <c r="C10" s="15" t="s">
        <v>40</v>
      </c>
      <c r="D10" s="15"/>
      <c r="E10" s="15">
        <v>195</v>
      </c>
      <c r="F10" s="5">
        <v>190</v>
      </c>
      <c r="G10" s="15">
        <v>190</v>
      </c>
      <c r="H10" s="157" t="s">
        <v>40</v>
      </c>
    </row>
    <row r="11" spans="1:8" x14ac:dyDescent="0.25">
      <c r="A11" s="148" t="s">
        <v>52</v>
      </c>
      <c r="B11" s="19">
        <v>180</v>
      </c>
      <c r="C11" s="8" t="s">
        <v>57</v>
      </c>
      <c r="D11" s="20"/>
      <c r="E11" s="21"/>
      <c r="F11" s="7"/>
      <c r="G11" s="7"/>
      <c r="H11" s="159"/>
    </row>
    <row r="12" spans="1:8" ht="15.6" thickBot="1" x14ac:dyDescent="0.3">
      <c r="A12" s="160" t="s">
        <v>53</v>
      </c>
      <c r="B12" s="161"/>
      <c r="C12" s="161"/>
      <c r="D12" s="161"/>
      <c r="E12" s="161"/>
      <c r="F12" s="162"/>
      <c r="G12" s="162"/>
      <c r="H12" s="163"/>
    </row>
    <row r="15" spans="1:8" x14ac:dyDescent="0.25">
      <c r="A15" t="s">
        <v>42</v>
      </c>
      <c r="B15" s="18"/>
      <c r="C15" s="18"/>
      <c r="D15" s="22"/>
      <c r="F15" s="18"/>
      <c r="G15" s="18"/>
      <c r="H15" s="18"/>
    </row>
    <row r="16" spans="1:8" x14ac:dyDescent="0.25">
      <c r="A16" t="s">
        <v>43</v>
      </c>
      <c r="B16" s="18"/>
      <c r="C16" s="18"/>
      <c r="D16" s="18"/>
      <c r="E16" s="18"/>
      <c r="F16" s="18"/>
      <c r="G16" s="18"/>
      <c r="H16" s="18"/>
    </row>
    <row r="17" spans="1:8" x14ac:dyDescent="0.25">
      <c r="A17" t="s">
        <v>44</v>
      </c>
      <c r="B17" s="18"/>
      <c r="C17" s="18"/>
      <c r="D17" s="18"/>
      <c r="E17" s="18"/>
      <c r="F17" s="18"/>
      <c r="G17" s="18"/>
      <c r="H17" s="18"/>
    </row>
    <row r="18" spans="1:8" x14ac:dyDescent="0.25">
      <c r="A18" t="s">
        <v>45</v>
      </c>
      <c r="B18" s="18"/>
      <c r="C18" s="18"/>
      <c r="D18" s="18"/>
      <c r="E18" s="18"/>
      <c r="F18" s="18"/>
      <c r="G18" s="18"/>
      <c r="H18" s="18"/>
    </row>
    <row r="19" spans="1:8" x14ac:dyDescent="0.25">
      <c r="A19" t="s">
        <v>46</v>
      </c>
      <c r="B19" s="18"/>
      <c r="C19" s="18"/>
      <c r="D19" s="18"/>
      <c r="E19" s="18"/>
      <c r="F19" s="18"/>
      <c r="G19" s="18"/>
      <c r="H19" s="18"/>
    </row>
    <row r="21" spans="1:8" ht="15" customHeight="1" x14ac:dyDescent="0.25">
      <c r="A21" s="204" t="s">
        <v>145</v>
      </c>
      <c r="B21" s="204"/>
      <c r="C21" s="204"/>
      <c r="D21" s="204"/>
      <c r="E21" s="204"/>
    </row>
    <row r="22" spans="1:8" x14ac:dyDescent="0.25">
      <c r="A22" t="s">
        <v>55</v>
      </c>
    </row>
    <row r="23" spans="1:8" x14ac:dyDescent="0.25">
      <c r="A23" s="164" t="s">
        <v>54</v>
      </c>
    </row>
  </sheetData>
  <sheetProtection selectLockedCells="1" selectUnlockedCells="1"/>
  <mergeCells count="6">
    <mergeCell ref="A21:E21"/>
    <mergeCell ref="A1:H1"/>
    <mergeCell ref="A2:H2"/>
    <mergeCell ref="B3:C3"/>
    <mergeCell ref="D3:H3"/>
    <mergeCell ref="A5:H5"/>
  </mergeCells>
  <hyperlinks>
    <hyperlink ref="A23" r:id="rId1" xr:uid="{D0771AD6-D90B-4FF8-BCA8-DFF119586CE9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21"/>
  <sheetViews>
    <sheetView zoomScaleNormal="100" workbookViewId="0">
      <selection sqref="A1:C1"/>
    </sheetView>
  </sheetViews>
  <sheetFormatPr baseColWidth="10" defaultColWidth="11.54296875" defaultRowHeight="15" x14ac:dyDescent="0.25"/>
  <cols>
    <col min="4" max="4" width="5.1796875" customWidth="1"/>
  </cols>
  <sheetData>
    <row r="1" spans="1:3" ht="15.6" x14ac:dyDescent="0.3">
      <c r="A1" s="186">
        <v>44980</v>
      </c>
      <c r="B1" s="187"/>
      <c r="C1" s="188"/>
    </row>
    <row r="2" spans="1:3" ht="15.6" x14ac:dyDescent="0.3">
      <c r="A2" s="192"/>
      <c r="B2" s="193"/>
      <c r="C2" s="194"/>
    </row>
    <row r="3" spans="1:3" ht="15.6" x14ac:dyDescent="0.25">
      <c r="A3" s="140"/>
      <c r="B3" s="195" t="s">
        <v>56</v>
      </c>
      <c r="C3" s="141" t="s">
        <v>13</v>
      </c>
    </row>
    <row r="4" spans="1:3" ht="15.6" x14ac:dyDescent="0.25">
      <c r="A4" s="142"/>
      <c r="B4" s="196" t="s">
        <v>135</v>
      </c>
      <c r="C4" s="143" t="s">
        <v>35</v>
      </c>
    </row>
    <row r="5" spans="1:3" ht="15.6" x14ac:dyDescent="0.3">
      <c r="A5" s="189">
        <v>2023</v>
      </c>
      <c r="B5" s="190"/>
      <c r="C5" s="191"/>
    </row>
    <row r="6" spans="1:3" x14ac:dyDescent="0.25">
      <c r="A6" s="144" t="s">
        <v>1</v>
      </c>
      <c r="B6" s="14"/>
      <c r="C6" s="145"/>
    </row>
    <row r="7" spans="1:3" x14ac:dyDescent="0.25">
      <c r="A7" s="146" t="s">
        <v>37</v>
      </c>
      <c r="B7" s="21">
        <v>85</v>
      </c>
      <c r="C7" s="147" t="s">
        <v>36</v>
      </c>
    </row>
    <row r="8" spans="1:3" x14ac:dyDescent="0.25">
      <c r="A8" s="142" t="s">
        <v>38</v>
      </c>
      <c r="B8" s="5">
        <v>85</v>
      </c>
      <c r="C8" s="145" t="s">
        <v>36</v>
      </c>
    </row>
    <row r="9" spans="1:3" x14ac:dyDescent="0.25">
      <c r="A9" s="146" t="s">
        <v>39</v>
      </c>
      <c r="B9" s="21">
        <v>89</v>
      </c>
      <c r="C9" s="147" t="s">
        <v>40</v>
      </c>
    </row>
    <row r="10" spans="1:3" x14ac:dyDescent="0.25">
      <c r="A10" s="142" t="s">
        <v>41</v>
      </c>
      <c r="B10" s="5">
        <v>90</v>
      </c>
      <c r="C10" s="145" t="s">
        <v>40</v>
      </c>
    </row>
    <row r="11" spans="1:3" x14ac:dyDescent="0.25">
      <c r="A11" s="148" t="s">
        <v>52</v>
      </c>
      <c r="B11" s="7">
        <v>96</v>
      </c>
      <c r="C11" s="149" t="s">
        <v>57</v>
      </c>
    </row>
    <row r="12" spans="1:3" x14ac:dyDescent="0.25">
      <c r="A12" s="142" t="s">
        <v>53</v>
      </c>
      <c r="B12" s="5">
        <v>92</v>
      </c>
      <c r="C12" s="145" t="s">
        <v>57</v>
      </c>
    </row>
    <row r="13" spans="1:3" ht="15.6" thickBot="1" x14ac:dyDescent="0.3">
      <c r="A13" s="150" t="s">
        <v>58</v>
      </c>
      <c r="B13" s="151"/>
      <c r="C13" s="152"/>
    </row>
    <row r="15" spans="1:3" x14ac:dyDescent="0.25">
      <c r="A15" s="153" t="s">
        <v>59</v>
      </c>
    </row>
    <row r="17" spans="1:1" x14ac:dyDescent="0.25">
      <c r="A17" s="95" t="s">
        <v>42</v>
      </c>
    </row>
    <row r="18" spans="1:1" x14ac:dyDescent="0.25">
      <c r="A18" s="95" t="s">
        <v>43</v>
      </c>
    </row>
    <row r="19" spans="1:1" x14ac:dyDescent="0.25">
      <c r="A19" s="95" t="s">
        <v>44</v>
      </c>
    </row>
    <row r="20" spans="1:1" x14ac:dyDescent="0.25">
      <c r="A20" s="95" t="s">
        <v>45</v>
      </c>
    </row>
    <row r="21" spans="1:1" x14ac:dyDescent="0.25">
      <c r="A21" s="95" t="s">
        <v>46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U15"/>
  <sheetViews>
    <sheetView zoomScale="90" zoomScaleNormal="90" workbookViewId="0">
      <selection activeCell="B1" sqref="B1:C1"/>
    </sheetView>
  </sheetViews>
  <sheetFormatPr baseColWidth="10" defaultColWidth="12.453125" defaultRowHeight="15" x14ac:dyDescent="0.25"/>
  <cols>
    <col min="1" max="1" width="7.54296875" bestFit="1" customWidth="1"/>
    <col min="2" max="2" width="6.36328125" bestFit="1" customWidth="1"/>
    <col min="3" max="3" width="18.81640625" bestFit="1" customWidth="1"/>
    <col min="4" max="4" width="10.36328125" customWidth="1"/>
    <col min="5" max="5" width="6.90625" style="99" customWidth="1"/>
    <col min="6" max="6" width="11.453125" bestFit="1" customWidth="1"/>
    <col min="7" max="7" width="7" style="17" bestFit="1" customWidth="1"/>
    <col min="8" max="8" width="2.453125" style="17" customWidth="1"/>
    <col min="9" max="9" width="7.54296875" bestFit="1" customWidth="1"/>
    <col min="10" max="10" width="18.81640625" bestFit="1" customWidth="1"/>
    <col min="11" max="11" width="10.08984375" bestFit="1" customWidth="1"/>
    <col min="12" max="12" width="6.90625" style="101" bestFit="1" customWidth="1"/>
    <col min="13" max="13" width="10.08984375" bestFit="1" customWidth="1"/>
    <col min="14" max="14" width="8.36328125" bestFit="1" customWidth="1"/>
    <col min="15" max="15" width="2.453125" style="17" customWidth="1"/>
    <col min="16" max="16" width="11.6328125" bestFit="1" customWidth="1"/>
    <col min="17" max="17" width="13.90625" bestFit="1" customWidth="1"/>
    <col min="18" max="18" width="10.08984375" bestFit="1" customWidth="1"/>
    <col min="19" max="19" width="8" bestFit="1" customWidth="1"/>
    <col min="20" max="20" width="10.08984375" bestFit="1" customWidth="1"/>
    <col min="21" max="21" width="8" bestFit="1" customWidth="1"/>
  </cols>
  <sheetData>
    <row r="1" spans="1:21" ht="15.6" thickBot="1" x14ac:dyDescent="0.3">
      <c r="A1" t="s">
        <v>133</v>
      </c>
      <c r="B1" s="205">
        <v>44980</v>
      </c>
      <c r="C1" s="205"/>
    </row>
    <row r="2" spans="1:21" x14ac:dyDescent="0.25">
      <c r="B2" s="24" t="s">
        <v>144</v>
      </c>
      <c r="C2" s="25" t="s">
        <v>131</v>
      </c>
      <c r="D2" s="25" t="s">
        <v>60</v>
      </c>
      <c r="E2" s="100" t="s">
        <v>61</v>
      </c>
      <c r="F2" s="25" t="s">
        <v>62</v>
      </c>
      <c r="G2" s="26" t="s">
        <v>63</v>
      </c>
      <c r="H2" s="102"/>
      <c r="I2" s="25" t="s">
        <v>64</v>
      </c>
      <c r="J2" s="25" t="s">
        <v>131</v>
      </c>
      <c r="K2" s="25" t="s">
        <v>60</v>
      </c>
      <c r="L2" s="103" t="s">
        <v>61</v>
      </c>
      <c r="M2" s="25" t="s">
        <v>62</v>
      </c>
      <c r="N2" s="27" t="s">
        <v>63</v>
      </c>
      <c r="O2" s="102"/>
      <c r="P2" s="24" t="s">
        <v>132</v>
      </c>
      <c r="Q2" s="25" t="s">
        <v>131</v>
      </c>
      <c r="R2" s="25" t="s">
        <v>60</v>
      </c>
      <c r="S2" s="25" t="s">
        <v>61</v>
      </c>
      <c r="T2" s="25" t="s">
        <v>62</v>
      </c>
      <c r="U2" s="27" t="s">
        <v>63</v>
      </c>
    </row>
    <row r="3" spans="1:21" x14ac:dyDescent="0.25">
      <c r="B3" t="s">
        <v>65</v>
      </c>
      <c r="C3" t="s">
        <v>140</v>
      </c>
      <c r="D3" s="11">
        <v>44980</v>
      </c>
      <c r="E3">
        <v>738.25</v>
      </c>
      <c r="F3" s="11">
        <v>44980</v>
      </c>
      <c r="G3">
        <v>738.25</v>
      </c>
      <c r="H3"/>
      <c r="I3" t="s">
        <v>66</v>
      </c>
      <c r="J3" t="s">
        <v>141</v>
      </c>
      <c r="K3" s="11">
        <v>44980</v>
      </c>
      <c r="L3">
        <v>861.75</v>
      </c>
      <c r="M3" s="11">
        <v>44980</v>
      </c>
      <c r="N3">
        <v>861.75</v>
      </c>
      <c r="O3"/>
      <c r="P3" t="s">
        <v>67</v>
      </c>
      <c r="Q3" t="s">
        <v>142</v>
      </c>
      <c r="R3" s="11">
        <v>44980</v>
      </c>
      <c r="S3">
        <v>660.25</v>
      </c>
      <c r="T3" s="11">
        <v>44980</v>
      </c>
      <c r="U3">
        <v>660.25</v>
      </c>
    </row>
    <row r="4" spans="1:21" x14ac:dyDescent="0.25">
      <c r="B4" t="s">
        <v>68</v>
      </c>
      <c r="C4" t="s">
        <v>69</v>
      </c>
      <c r="D4" s="11">
        <v>44980</v>
      </c>
      <c r="E4">
        <v>750.5</v>
      </c>
      <c r="F4" s="11">
        <v>44980</v>
      </c>
      <c r="G4">
        <v>750.5</v>
      </c>
      <c r="H4"/>
      <c r="I4" t="s">
        <v>70</v>
      </c>
      <c r="J4" t="s">
        <v>71</v>
      </c>
      <c r="K4" s="11">
        <v>44980</v>
      </c>
      <c r="L4">
        <v>856.75</v>
      </c>
      <c r="M4" s="11">
        <v>44980</v>
      </c>
      <c r="N4">
        <v>856.75</v>
      </c>
      <c r="O4"/>
      <c r="P4" t="s">
        <v>72</v>
      </c>
      <c r="Q4" t="s">
        <v>73</v>
      </c>
      <c r="R4" s="11">
        <v>44980</v>
      </c>
      <c r="S4">
        <v>659.25</v>
      </c>
      <c r="T4" s="11">
        <v>44980</v>
      </c>
      <c r="U4">
        <v>659.25</v>
      </c>
    </row>
    <row r="5" spans="1:21" x14ac:dyDescent="0.25">
      <c r="B5" t="s">
        <v>74</v>
      </c>
      <c r="C5" t="s">
        <v>75</v>
      </c>
      <c r="D5" s="11">
        <v>44980</v>
      </c>
      <c r="E5">
        <v>756.25</v>
      </c>
      <c r="F5" s="11">
        <v>44980</v>
      </c>
      <c r="G5">
        <v>756.25</v>
      </c>
      <c r="H5"/>
      <c r="I5" t="s">
        <v>76</v>
      </c>
      <c r="J5" t="s">
        <v>77</v>
      </c>
      <c r="K5" s="11">
        <v>44980</v>
      </c>
      <c r="L5">
        <v>851</v>
      </c>
      <c r="M5" s="11">
        <v>44980</v>
      </c>
      <c r="N5">
        <v>851</v>
      </c>
      <c r="O5"/>
      <c r="P5" t="s">
        <v>78</v>
      </c>
      <c r="Q5" t="s">
        <v>79</v>
      </c>
      <c r="R5" s="11">
        <v>44980</v>
      </c>
      <c r="S5">
        <v>650.75</v>
      </c>
      <c r="T5" s="11">
        <v>44980</v>
      </c>
      <c r="U5">
        <v>650.75</v>
      </c>
    </row>
    <row r="6" spans="1:21" x14ac:dyDescent="0.25">
      <c r="B6" t="s">
        <v>80</v>
      </c>
      <c r="C6" t="s">
        <v>81</v>
      </c>
      <c r="D6" s="11">
        <v>44980</v>
      </c>
      <c r="E6">
        <v>765</v>
      </c>
      <c r="F6" s="11">
        <v>44980</v>
      </c>
      <c r="G6">
        <v>765</v>
      </c>
      <c r="H6"/>
      <c r="I6" t="s">
        <v>82</v>
      </c>
      <c r="J6" t="s">
        <v>83</v>
      </c>
      <c r="K6" s="11">
        <v>44980</v>
      </c>
      <c r="L6">
        <v>853</v>
      </c>
      <c r="M6" s="11">
        <v>44980</v>
      </c>
      <c r="N6">
        <v>853</v>
      </c>
      <c r="O6"/>
      <c r="P6" t="s">
        <v>84</v>
      </c>
      <c r="Q6" t="s">
        <v>85</v>
      </c>
      <c r="R6" s="11">
        <v>44980</v>
      </c>
      <c r="S6">
        <v>600</v>
      </c>
      <c r="T6" s="11">
        <v>44980</v>
      </c>
      <c r="U6">
        <v>600</v>
      </c>
    </row>
    <row r="7" spans="1:21" x14ac:dyDescent="0.25">
      <c r="B7" t="s">
        <v>86</v>
      </c>
      <c r="C7" t="s">
        <v>87</v>
      </c>
      <c r="D7" s="11">
        <v>44980</v>
      </c>
      <c r="E7">
        <v>779.25</v>
      </c>
      <c r="F7" s="11">
        <v>44980</v>
      </c>
      <c r="G7">
        <v>779.25</v>
      </c>
      <c r="H7"/>
      <c r="I7" t="s">
        <v>88</v>
      </c>
      <c r="J7" t="s">
        <v>89</v>
      </c>
      <c r="K7" s="11">
        <v>44980</v>
      </c>
      <c r="L7">
        <v>859</v>
      </c>
      <c r="M7" s="11">
        <v>44980</v>
      </c>
      <c r="N7">
        <v>859</v>
      </c>
      <c r="O7"/>
      <c r="P7" t="s">
        <v>90</v>
      </c>
      <c r="Q7" t="s">
        <v>91</v>
      </c>
      <c r="R7" s="11">
        <v>44980</v>
      </c>
      <c r="S7">
        <v>585.5</v>
      </c>
      <c r="T7" s="11">
        <v>44980</v>
      </c>
      <c r="U7">
        <v>585.5</v>
      </c>
    </row>
    <row r="8" spans="1:21" x14ac:dyDescent="0.25">
      <c r="B8" t="s">
        <v>92</v>
      </c>
      <c r="C8" t="s">
        <v>93</v>
      </c>
      <c r="D8" s="11">
        <v>44980</v>
      </c>
      <c r="E8">
        <v>788</v>
      </c>
      <c r="F8" s="11">
        <v>44980</v>
      </c>
      <c r="G8">
        <v>788</v>
      </c>
      <c r="H8"/>
      <c r="I8" t="s">
        <v>94</v>
      </c>
      <c r="J8" t="s">
        <v>95</v>
      </c>
      <c r="K8" s="11">
        <v>44980</v>
      </c>
      <c r="L8">
        <v>858.25</v>
      </c>
      <c r="M8" s="11">
        <v>44980</v>
      </c>
      <c r="N8">
        <v>858.25</v>
      </c>
      <c r="O8"/>
      <c r="P8" t="s">
        <v>96</v>
      </c>
      <c r="Q8" t="s">
        <v>97</v>
      </c>
      <c r="R8" s="11">
        <v>44980</v>
      </c>
      <c r="S8">
        <v>593.25</v>
      </c>
      <c r="T8" s="11">
        <v>44980</v>
      </c>
      <c r="U8">
        <v>593.25</v>
      </c>
    </row>
    <row r="9" spans="1:21" x14ac:dyDescent="0.25">
      <c r="B9" t="s">
        <v>98</v>
      </c>
      <c r="C9" t="s">
        <v>99</v>
      </c>
      <c r="D9" s="11">
        <v>44980</v>
      </c>
      <c r="E9">
        <v>788</v>
      </c>
      <c r="F9" s="11">
        <v>44980</v>
      </c>
      <c r="G9">
        <v>788</v>
      </c>
      <c r="H9"/>
      <c r="I9" t="s">
        <v>100</v>
      </c>
      <c r="J9" t="s">
        <v>101</v>
      </c>
      <c r="K9" s="11">
        <v>44980</v>
      </c>
      <c r="L9">
        <v>850.5</v>
      </c>
      <c r="M9" s="11">
        <v>44980</v>
      </c>
      <c r="N9">
        <v>850.5</v>
      </c>
      <c r="O9"/>
      <c r="P9" t="s">
        <v>102</v>
      </c>
      <c r="Q9" t="s">
        <v>103</v>
      </c>
      <c r="R9" s="11">
        <v>44980</v>
      </c>
      <c r="S9">
        <v>598</v>
      </c>
      <c r="T9" s="11">
        <v>44980</v>
      </c>
      <c r="U9">
        <v>598</v>
      </c>
    </row>
    <row r="10" spans="1:21" x14ac:dyDescent="0.25">
      <c r="B10" t="s">
        <v>104</v>
      </c>
      <c r="C10" t="s">
        <v>105</v>
      </c>
      <c r="D10" s="11">
        <v>44980</v>
      </c>
      <c r="E10">
        <v>767.5</v>
      </c>
      <c r="F10" s="11">
        <v>44980</v>
      </c>
      <c r="G10">
        <v>767.5</v>
      </c>
      <c r="H10"/>
      <c r="I10" t="s">
        <v>106</v>
      </c>
      <c r="J10" t="s">
        <v>107</v>
      </c>
      <c r="K10" s="11">
        <v>44980</v>
      </c>
      <c r="L10">
        <v>811</v>
      </c>
      <c r="M10" s="11">
        <v>44980</v>
      </c>
      <c r="N10">
        <v>811</v>
      </c>
      <c r="O10"/>
      <c r="P10" t="s">
        <v>108</v>
      </c>
      <c r="Q10" t="s">
        <v>109</v>
      </c>
      <c r="R10" s="11">
        <v>44980</v>
      </c>
      <c r="S10">
        <v>599.25</v>
      </c>
      <c r="T10" s="11">
        <v>44980</v>
      </c>
      <c r="U10">
        <v>599.25</v>
      </c>
    </row>
    <row r="11" spans="1:21" x14ac:dyDescent="0.25">
      <c r="B11" t="s">
        <v>110</v>
      </c>
      <c r="C11" t="s">
        <v>111</v>
      </c>
      <c r="D11" s="11">
        <v>44980</v>
      </c>
      <c r="E11">
        <v>765</v>
      </c>
      <c r="F11" s="11">
        <v>44980</v>
      </c>
      <c r="G11">
        <v>765</v>
      </c>
      <c r="H11"/>
      <c r="I11" t="s">
        <v>112</v>
      </c>
      <c r="J11" t="s">
        <v>113</v>
      </c>
      <c r="K11" s="11">
        <v>44980</v>
      </c>
      <c r="L11">
        <v>803.75</v>
      </c>
      <c r="M11" s="11">
        <v>44980</v>
      </c>
      <c r="N11">
        <v>803.75</v>
      </c>
      <c r="O11"/>
      <c r="P11" t="s">
        <v>114</v>
      </c>
      <c r="Q11" t="s">
        <v>115</v>
      </c>
      <c r="R11" s="11">
        <v>44980</v>
      </c>
      <c r="S11">
        <v>566.25</v>
      </c>
      <c r="T11" s="11">
        <v>44980</v>
      </c>
      <c r="U11">
        <v>566.25</v>
      </c>
    </row>
    <row r="12" spans="1:21" x14ac:dyDescent="0.25">
      <c r="B12" t="s">
        <v>116</v>
      </c>
      <c r="C12" t="s">
        <v>117</v>
      </c>
      <c r="D12" s="11">
        <v>44980</v>
      </c>
      <c r="E12">
        <v>769.25</v>
      </c>
      <c r="F12" s="11">
        <v>44980</v>
      </c>
      <c r="G12">
        <v>769.25</v>
      </c>
      <c r="H12"/>
      <c r="I12" t="s">
        <v>118</v>
      </c>
      <c r="J12" t="s">
        <v>119</v>
      </c>
      <c r="K12" s="11">
        <v>44980</v>
      </c>
      <c r="L12">
        <v>802</v>
      </c>
      <c r="M12" s="11">
        <v>44980</v>
      </c>
      <c r="N12">
        <v>802</v>
      </c>
      <c r="O12"/>
      <c r="P12" t="s">
        <v>120</v>
      </c>
      <c r="Q12" t="s">
        <v>121</v>
      </c>
      <c r="R12" s="11">
        <v>44980</v>
      </c>
      <c r="S12">
        <v>554.75</v>
      </c>
      <c r="T12" s="11">
        <v>44980</v>
      </c>
      <c r="U12">
        <v>554.75</v>
      </c>
    </row>
    <row r="13" spans="1:21" x14ac:dyDescent="0.25">
      <c r="B13" t="s">
        <v>122</v>
      </c>
      <c r="C13" t="s">
        <v>93</v>
      </c>
      <c r="D13" s="11">
        <v>44980</v>
      </c>
      <c r="E13">
        <v>764</v>
      </c>
      <c r="F13" s="11">
        <v>44980</v>
      </c>
      <c r="G13">
        <v>764</v>
      </c>
      <c r="H13"/>
      <c r="I13" t="s">
        <v>123</v>
      </c>
      <c r="J13" t="s">
        <v>95</v>
      </c>
      <c r="K13" s="11">
        <v>44980</v>
      </c>
      <c r="L13">
        <v>763.25</v>
      </c>
      <c r="M13" s="11">
        <v>44980</v>
      </c>
      <c r="N13">
        <v>763.25</v>
      </c>
      <c r="O13"/>
      <c r="P13" t="s">
        <v>136</v>
      </c>
      <c r="Q13" t="s">
        <v>137</v>
      </c>
      <c r="R13" s="11">
        <v>44980</v>
      </c>
      <c r="S13">
        <v>562.5</v>
      </c>
      <c r="T13" s="11">
        <v>44980</v>
      </c>
      <c r="U13">
        <v>562.5</v>
      </c>
    </row>
    <row r="14" spans="1:21" x14ac:dyDescent="0.25">
      <c r="B14" t="s">
        <v>124</v>
      </c>
      <c r="C14" t="s">
        <v>99</v>
      </c>
      <c r="D14" s="11">
        <v>44980</v>
      </c>
      <c r="E14">
        <v>750</v>
      </c>
      <c r="F14" s="11">
        <v>44980</v>
      </c>
      <c r="G14">
        <v>750</v>
      </c>
      <c r="H14"/>
      <c r="I14" t="s">
        <v>125</v>
      </c>
      <c r="J14" t="s">
        <v>101</v>
      </c>
      <c r="K14" s="11">
        <v>44980</v>
      </c>
      <c r="L14">
        <v>733.5</v>
      </c>
      <c r="M14" s="11">
        <v>44980</v>
      </c>
      <c r="N14">
        <v>733.5</v>
      </c>
      <c r="O14"/>
      <c r="P14" t="s">
        <v>138</v>
      </c>
      <c r="Q14" t="s">
        <v>139</v>
      </c>
      <c r="R14" s="11">
        <v>44980</v>
      </c>
      <c r="S14">
        <v>509.25</v>
      </c>
      <c r="T14" s="11">
        <v>44980</v>
      </c>
      <c r="U14">
        <v>509.25</v>
      </c>
    </row>
    <row r="15" spans="1:21" x14ac:dyDescent="0.25">
      <c r="B15" t="s">
        <v>126</v>
      </c>
      <c r="C15" t="s">
        <v>105</v>
      </c>
      <c r="D15" s="11">
        <v>44980</v>
      </c>
      <c r="E15">
        <v>714</v>
      </c>
      <c r="F15" s="11">
        <v>44980</v>
      </c>
      <c r="G15">
        <v>714</v>
      </c>
      <c r="H15"/>
      <c r="I15" t="s">
        <v>127</v>
      </c>
      <c r="J15" t="s">
        <v>107</v>
      </c>
      <c r="K15" s="11">
        <v>44980</v>
      </c>
      <c r="L15">
        <v>721</v>
      </c>
      <c r="M15" s="11">
        <v>44980</v>
      </c>
      <c r="N15">
        <v>721</v>
      </c>
      <c r="O15"/>
    </row>
  </sheetData>
  <sheetProtection selectLockedCells="1" selectUnlockedCells="1"/>
  <mergeCells count="1">
    <mergeCell ref="B1:C1"/>
  </mergeCells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"/>
  <sheetViews>
    <sheetView workbookViewId="0"/>
  </sheetViews>
  <sheetFormatPr baseColWidth="10" defaultColWidth="11.54296875" defaultRowHeight="15" x14ac:dyDescent="0.2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reportings xmlns="http://reportinglists.napkyn.com">
  <reporting xmlns="http://reportinglists.napkyn.com">[]</reporting>
</reportings>
</file>

<file path=customXml/item4.xml><?xml version="1.0" encoding="utf-8"?>
<groups xmlns="http://grouplists.napkyn.com">
  <group xmlns="http://grouplists.napkyn.com">[]</group>
</group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F68647-5968-4ED8-B17B-CF63170A932A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496871e6-bdc9-42b7-aa1f-35506ebfd5a4"/>
    <ds:schemaRef ds:uri="2a291665-8406-47bb-b05a-056747c33d8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customXml/itemProps4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customXml/itemProps5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BUSHEL</vt:lpstr>
      <vt:lpstr>TONELADA</vt:lpstr>
      <vt:lpstr>Primas SRW</vt:lpstr>
      <vt:lpstr>Primas HRW</vt:lpstr>
      <vt:lpstr>Primas maíz</vt:lpstr>
      <vt:lpstr>Datos</vt:lpstr>
      <vt:lpstr>Hoja4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Cristopher Alexander González Corrales</cp:lastModifiedBy>
  <cp:revision/>
  <cp:lastPrinted>2023-02-05T13:27:24Z</cp:lastPrinted>
  <dcterms:created xsi:type="dcterms:W3CDTF">2013-02-26T05:01:27Z</dcterms:created>
  <dcterms:modified xsi:type="dcterms:W3CDTF">2023-02-24T14:40:29Z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