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depa-my.sharepoint.com/personal/jcontreras_odepa_gob_cl/Documents/Escritorio/material/Odepa/Unidad Económica/Otros/datos CAI/2023/Boletin Precios Commodities Sem/semana 52/"/>
    </mc:Choice>
  </mc:AlternateContent>
  <xr:revisionPtr revIDLastSave="23" documentId="8_{3B3B2CF2-0DDD-49BE-8B6C-24ED2922E054}" xr6:coauthVersionLast="47" xr6:coauthVersionMax="47" xr10:uidLastSave="{64884891-DABF-4ED1-8071-1809AF314571}"/>
  <bookViews>
    <workbookView xWindow="10140" yWindow="420" windowWidth="10455" windowHeight="10485" tabRatio="599" activeTab="1" xr2:uid="{00000000-000D-0000-FFFF-FFFF00000000}"/>
  </bookViews>
  <sheets>
    <sheet name="Portada" sheetId="9" r:id="rId1"/>
    <sheet name="1" sheetId="2" r:id="rId2"/>
    <sheet name="2" sheetId="3" r:id="rId3"/>
    <sheet name="TONELADA" sheetId="18" state="hidden" r:id="rId4"/>
  </sheets>
  <definedNames>
    <definedName name="_xlnm.Print_Area" localSheetId="1">'1'!$A$1:$L$33</definedName>
    <definedName name="_xlnm.Print_Area" localSheetId="2">'2'!$A$2:$L$31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2" l="1"/>
  <c r="I6" i="2" s="1"/>
  <c r="L31" i="3"/>
  <c r="L30" i="3"/>
  <c r="L29" i="3"/>
  <c r="L26" i="3"/>
  <c r="L25" i="3"/>
  <c r="L24" i="3"/>
  <c r="L22" i="3"/>
  <c r="L21" i="3"/>
  <c r="L20" i="3"/>
  <c r="L19" i="3"/>
  <c r="L18" i="3"/>
  <c r="L17" i="3"/>
  <c r="L16" i="3"/>
  <c r="L15" i="3"/>
  <c r="L14" i="3"/>
  <c r="L13" i="3"/>
  <c r="L11" i="3"/>
  <c r="L10" i="3"/>
  <c r="L9" i="3"/>
  <c r="L8" i="3"/>
  <c r="L31" i="2"/>
  <c r="L30" i="2"/>
  <c r="L28" i="2"/>
  <c r="L27" i="2"/>
  <c r="L26" i="2"/>
  <c r="L24" i="2"/>
  <c r="L22" i="2"/>
  <c r="L20" i="2"/>
  <c r="L18" i="2"/>
  <c r="L15" i="2"/>
  <c r="L14" i="2"/>
  <c r="L13" i="2"/>
  <c r="L11" i="2"/>
  <c r="L10" i="2"/>
  <c r="L6" i="2"/>
  <c r="H31" i="3"/>
  <c r="I31" i="3" s="1"/>
  <c r="H30" i="3"/>
  <c r="I30" i="3" s="1"/>
  <c r="H29" i="3"/>
  <c r="I29" i="3" s="1"/>
  <c r="H26" i="3"/>
  <c r="I26" i="3" s="1"/>
  <c r="H25" i="3"/>
  <c r="I25" i="3" s="1"/>
  <c r="H24" i="3"/>
  <c r="I24" i="3" s="1"/>
  <c r="H22" i="3"/>
  <c r="I22" i="3" s="1"/>
  <c r="H21" i="3"/>
  <c r="I21" i="3" s="1"/>
  <c r="H20" i="3"/>
  <c r="I20" i="3" s="1"/>
  <c r="H19" i="3"/>
  <c r="I19" i="3" s="1"/>
  <c r="H18" i="3"/>
  <c r="I18" i="3" s="1"/>
  <c r="H17" i="3"/>
  <c r="I17" i="3" s="1"/>
  <c r="H16" i="3"/>
  <c r="I16" i="3" s="1"/>
  <c r="H15" i="3"/>
  <c r="I15" i="3" s="1"/>
  <c r="H14" i="3"/>
  <c r="I14" i="3" s="1"/>
  <c r="H13" i="3"/>
  <c r="I13" i="3" s="1"/>
  <c r="H11" i="3"/>
  <c r="I11" i="3" s="1"/>
  <c r="H10" i="3"/>
  <c r="I10" i="3" s="1"/>
  <c r="H9" i="3"/>
  <c r="I9" i="3" s="1"/>
  <c r="H8" i="3"/>
  <c r="I8" i="3" s="1"/>
  <c r="H31" i="2"/>
  <c r="I31" i="2" s="1"/>
  <c r="H30" i="2"/>
  <c r="I30" i="2" s="1"/>
  <c r="H28" i="2"/>
  <c r="I28" i="2" s="1"/>
  <c r="H27" i="2"/>
  <c r="I27" i="2" s="1"/>
  <c r="H26" i="2"/>
  <c r="I26" i="2" s="1"/>
  <c r="H24" i="2"/>
  <c r="I24" i="2" s="1"/>
  <c r="H22" i="2"/>
  <c r="I22" i="2" s="1"/>
  <c r="H20" i="2"/>
  <c r="I20" i="2" s="1"/>
  <c r="H18" i="2"/>
  <c r="I18" i="2" s="1"/>
  <c r="H15" i="2"/>
  <c r="I15" i="2" s="1"/>
  <c r="H14" i="2"/>
  <c r="I14" i="2" s="1"/>
  <c r="H13" i="2"/>
  <c r="I13" i="2" s="1"/>
  <c r="H11" i="2"/>
  <c r="I11" i="2" s="1"/>
  <c r="H10" i="2"/>
  <c r="I10" i="2" s="1"/>
  <c r="C38" i="9"/>
</calcChain>
</file>

<file path=xl/sharedStrings.xml><?xml version="1.0" encoding="utf-8"?>
<sst xmlns="http://schemas.openxmlformats.org/spreadsheetml/2006/main" count="140" uniqueCount="109">
  <si>
    <t>www.odepa.gob.cl</t>
  </si>
  <si>
    <t>Especificaciones</t>
  </si>
  <si>
    <t>Promedio semanal</t>
  </si>
  <si>
    <t>Promedio mensual</t>
  </si>
  <si>
    <t>Lunes</t>
  </si>
  <si>
    <t>Martes</t>
  </si>
  <si>
    <t>Miércoles</t>
  </si>
  <si>
    <t>Jueves</t>
  </si>
  <si>
    <t>Viernes</t>
  </si>
  <si>
    <t>% var.</t>
  </si>
  <si>
    <t>Argentina</t>
  </si>
  <si>
    <t>Trigo Pan Exportación, FOB Puerto Argentinos</t>
  </si>
  <si>
    <t>Estados Unidos</t>
  </si>
  <si>
    <t>Trigo Soft Red Winter No. 2, FOB Golfo</t>
  </si>
  <si>
    <t>Canadá</t>
  </si>
  <si>
    <t>Maíz Amarillo, FOB Rosario/Buenos Aires</t>
  </si>
  <si>
    <t>Maíz Yellow No. 2, FOB Golfo</t>
  </si>
  <si>
    <t>Maíz Yellow No. 3, FOB Golfo</t>
  </si>
  <si>
    <t>Arroz White elaborado  5% grano partido, FOB Bangkok</t>
  </si>
  <si>
    <t>Arroz White elaborado 10% grano partido, FOB Bangkok</t>
  </si>
  <si>
    <t>Arroz White elaborado 15% grano partido, FOB Bangkok</t>
  </si>
  <si>
    <t>Cebada Western No. 2 forrajera, FOB Portland, USA</t>
  </si>
  <si>
    <t>Avena White No. 2 FOB Chicago, USA</t>
  </si>
  <si>
    <t>Poroto Soya, FOB Rosario/Buenos Aires, Argentina</t>
  </si>
  <si>
    <t>Poroto Soya Yellow No. 2, FOB Chicago, USA</t>
  </si>
  <si>
    <t>Sorgo, FOB Rosario/Buenos Aires, Argentina</t>
  </si>
  <si>
    <t>Aceite Soya Crudo, Illinois, USA</t>
  </si>
  <si>
    <t>Aceite Soya Crudo, FOB Chicago, USA</t>
  </si>
  <si>
    <t>Aceite Soya Crudo, FOB Rotterdam, Holanda</t>
  </si>
  <si>
    <t>Aceite Soya Crudo Exportación, FOB B. Aires</t>
  </si>
  <si>
    <t>Aceite Maravilla Crudo, FOB Rotterdam, Holanda</t>
  </si>
  <si>
    <t>Aceite Maravilla Crudo, Exportación FOB Buenos Aires</t>
  </si>
  <si>
    <t>Aceite Raps Crudo, FOB Rotterdam, Holanda</t>
  </si>
  <si>
    <t>Aceite Maiz Crudo a granel, Midwest, USA</t>
  </si>
  <si>
    <t>Aceite Maiz Refinado, Midwest, USA</t>
  </si>
  <si>
    <t>Azúcar Cruda, caña, a granel, Convenio Internacional</t>
  </si>
  <si>
    <t>del Azúcar, cualquier origen, FOB Puerto Caribe</t>
  </si>
  <si>
    <t>Azúcar Refinada, Nro. 5, Londres, M.C.E.</t>
  </si>
  <si>
    <t>Azúcar Cruda, Contrato 11, New York, USA</t>
  </si>
  <si>
    <t>Azúcar Cruda, Contrato 14, News York, USA</t>
  </si>
  <si>
    <t>del Ministerio de Agricultura, Gobierno de Chile</t>
  </si>
  <si>
    <t>Se puede reproducir total o parcialmente citando la fuente</t>
  </si>
  <si>
    <t>Raps Canola Canadá</t>
  </si>
  <si>
    <t>Trigo Pan baja proteína exportación, FOB Puerto Argentinos</t>
  </si>
  <si>
    <t>anterior</t>
  </si>
  <si>
    <t>actual</t>
  </si>
  <si>
    <t>Cebada Canadá</t>
  </si>
  <si>
    <t>Trigo Hard Red Winter No. 2, FOB Golfo (13% proteína)</t>
  </si>
  <si>
    <t>Arroz con cáscara Fob, Chicago</t>
  </si>
  <si>
    <t>Arroz White elaborado  5% grano partido, FOB Saigón</t>
  </si>
  <si>
    <t>Arroz White elaborado  15% grano partido, FOB Saigón</t>
  </si>
  <si>
    <t>Precios internacionales - USD/tonelada métrica</t>
  </si>
  <si>
    <t>Trigo Soft White Winter No. 2, FOB Portland</t>
  </si>
  <si>
    <t>Tailandia*</t>
  </si>
  <si>
    <t>Vietnam*</t>
  </si>
  <si>
    <t>Ganadería (USA)</t>
  </si>
  <si>
    <t>Ganado vivo o en pie</t>
  </si>
  <si>
    <t xml:space="preserve">Ganado de engorde </t>
  </si>
  <si>
    <t>Carne magra de cerdo</t>
  </si>
  <si>
    <t>Trigo Dark Northern Spring 13,0 Minneapolis (Spot)**</t>
  </si>
  <si>
    <t>Fuente: elaborado por Odepa con datos de los Mercados de Materias Primas y de Refinitiv.</t>
  </si>
  <si>
    <t>Trigo Western Red Spring CANADA (13,5% proteína)</t>
  </si>
  <si>
    <t>Directora y Representante Legal</t>
  </si>
  <si>
    <t>Boletín diario de precios internacionales de productos básicos</t>
  </si>
  <si>
    <t>Publicación  de la Oficina de Estudios y Políticas Agrarias (Odepa)</t>
  </si>
  <si>
    <t>Teatinos 40, piso 7. Santiago, Chile</t>
  </si>
  <si>
    <t>Teléfono : 800360990</t>
  </si>
  <si>
    <t xml:space="preserve">www.odepa.gob.cl  </t>
  </si>
  <si>
    <t>Trigo Hard Red Winter No. 2, FOB Golfo (11% proteína)</t>
  </si>
  <si>
    <t>Trigo Hard Red Winter No. 2, FOB Golfo (11,5% proteína)</t>
  </si>
  <si>
    <t>Trigo Hard Red Winter No. 2, FOB Golfo (12,5% proteína)</t>
  </si>
  <si>
    <t>Trigo Hard Red Winter No. 2, FOB Golfo (12% proteína)</t>
  </si>
  <si>
    <t xml:space="preserve">Boletín diario de precios internacionales </t>
  </si>
  <si>
    <t>de productos básicos</t>
  </si>
  <si>
    <t>Javier Contreras C.</t>
  </si>
  <si>
    <t>Cristopher González C.</t>
  </si>
  <si>
    <t>* Los precios de arroz de Tailandia y Vietnam, generalmente se actualizan los días jueves de cada semana.</t>
  </si>
  <si>
    <t xml:space="preserve">Maiz: </t>
  </si>
  <si>
    <t xml:space="preserve">Trigo: </t>
  </si>
  <si>
    <t>Factores de conversión a US$ por tonelada</t>
  </si>
  <si>
    <t>Fuente: Reuters y mercados de Chicago y Kansas 12 %, premios y castigos de primas por proteína U.S. Wheat Associates.</t>
  </si>
  <si>
    <t>DIC</t>
  </si>
  <si>
    <t>SEP</t>
  </si>
  <si>
    <t>JUL</t>
  </si>
  <si>
    <t>MAY</t>
  </si>
  <si>
    <t>MAR</t>
  </si>
  <si>
    <t>NOV</t>
  </si>
  <si>
    <t>OCT</t>
  </si>
  <si>
    <t>AGO</t>
  </si>
  <si>
    <t>JUN</t>
  </si>
  <si>
    <t>FOB GOLFO</t>
  </si>
  <si>
    <t>CHICAGO</t>
  </si>
  <si>
    <t>FOB GOLFO 12%</t>
  </si>
  <si>
    <t>FOB GOLFO 11,5%</t>
  </si>
  <si>
    <t>FOB GOLFO 12,5%</t>
  </si>
  <si>
    <t>FOB GOLFO 13%</t>
  </si>
  <si>
    <t>FOB GOLFO 11%</t>
  </si>
  <si>
    <t>KANSAS</t>
  </si>
  <si>
    <t>YELLOW  N° 3</t>
  </si>
  <si>
    <t>HARD RED WINTER N° 2*</t>
  </si>
  <si>
    <t>SOFT RED WINTER N° 2</t>
  </si>
  <si>
    <t>MAIZ</t>
  </si>
  <si>
    <t>TRIGO</t>
  </si>
  <si>
    <t>USD/TON</t>
  </si>
  <si>
    <t>Precios futuros internacionales de trigo y maíz</t>
  </si>
  <si>
    <t>Andrea García Lizama</t>
  </si>
  <si>
    <t>Noviembre</t>
  </si>
  <si>
    <t>Diciembre 2023</t>
  </si>
  <si>
    <t>Período del 25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</si>
</sst>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_ * #,##0_ ;_ * \-#,##0_ ;_ * &quot;-&quot;_ ;_ @_ "/>
    <numFmt numFmtId="165" formatCode="0.00_)"/>
    <numFmt numFmtId="166" formatCode="0.00\ "/>
    <numFmt numFmtId="167" formatCode="_ * #,##0.00_ ;_ * \-#,##0.00_ ;_ * &quot;-&quot;_ ;_ @_ "/>
    <numFmt numFmtId="168" formatCode="mmmm\ yyyy"/>
    <numFmt numFmtId="169" formatCode="[$-340A]dddd\ d&quot; de &quot;mmmm&quot; de &quot;yyyy;@"/>
    <numFmt numFmtId="170" formatCode="0.00000"/>
    <numFmt numFmtId="171" formatCode="0.000_)"/>
  </numFmts>
  <fonts count="65">
    <font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ourier New"/>
      <family val="3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  <charset val="1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u/>
      <sz val="11.2"/>
      <color indexed="12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color indexed="10"/>
      <name val="Arial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2"/>
      <color rgb="FFFF0000"/>
      <name val="Arial"/>
      <family val="2"/>
    </font>
    <font>
      <sz val="11"/>
      <color rgb="FFFF0000"/>
      <name val="Arial"/>
      <family val="2"/>
    </font>
    <font>
      <sz val="12"/>
      <color theme="1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2"/>
      <color rgb="FF333333"/>
      <name val="Verdana"/>
      <family val="2"/>
    </font>
    <font>
      <sz val="16"/>
      <color rgb="FF0066CC"/>
      <name val="Verdana"/>
      <family val="2"/>
    </font>
    <font>
      <sz val="10"/>
      <color theme="1"/>
      <name val="Verdana"/>
      <family val="2"/>
    </font>
    <font>
      <sz val="7"/>
      <color theme="1"/>
      <name val="Verdana"/>
      <family val="2"/>
    </font>
    <font>
      <sz val="8"/>
      <name val="Verdana"/>
      <family val="2"/>
    </font>
    <font>
      <b/>
      <sz val="7"/>
      <color rgb="FF0066CC"/>
      <name val="Verdana"/>
      <family val="2"/>
    </font>
    <font>
      <b/>
      <sz val="10"/>
      <name val="Arial"/>
      <family val="2"/>
    </font>
    <font>
      <sz val="16"/>
      <color theme="1"/>
      <name val="Verdana"/>
      <family val="2"/>
    </font>
    <font>
      <sz val="12"/>
      <name val="Verdana"/>
      <family val="2"/>
    </font>
    <font>
      <b/>
      <sz val="12"/>
      <color theme="1"/>
      <name val="Verdana"/>
      <family val="2"/>
    </font>
    <font>
      <sz val="12"/>
      <color theme="1"/>
      <name val="gobCL"/>
      <family val="3"/>
    </font>
    <font>
      <sz val="11"/>
      <color theme="1"/>
      <name val="gobCL"/>
      <family val="3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u/>
      <sz val="9"/>
      <color indexed="12"/>
      <name val="Arial"/>
      <family val="2"/>
    </font>
    <font>
      <b/>
      <u/>
      <sz val="12"/>
      <color indexed="8"/>
      <name val="Arial"/>
      <family val="2"/>
    </font>
    <font>
      <sz val="11"/>
      <name val="Calibri"/>
      <family val="2"/>
      <scheme val="minor"/>
    </font>
    <font>
      <b/>
      <sz val="12"/>
      <color theme="0"/>
      <name val="Arial"/>
      <family val="2"/>
    </font>
    <font>
      <b/>
      <sz val="16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9"/>
        <bgColor indexed="40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rgb="FF99CCFF"/>
        <bgColor indexed="64"/>
      </patternFill>
    </fill>
    <fill>
      <patternFill patternType="solid">
        <fgColor rgb="FF99CCFF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C5D9F1"/>
        <bgColor indexed="26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indexed="26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</borders>
  <cellStyleXfs count="219">
    <xf numFmtId="165" fontId="0" fillId="0" borderId="0"/>
    <xf numFmtId="166" fontId="5" fillId="2" borderId="0" applyBorder="0" applyAlignment="0" applyProtection="0"/>
    <xf numFmtId="166" fontId="4" fillId="2" borderId="0" applyBorder="0" applyAlignment="0" applyProtection="0"/>
    <xf numFmtId="166" fontId="34" fillId="2" borderId="0" applyBorder="0" applyAlignment="0" applyProtection="0"/>
    <xf numFmtId="166" fontId="34" fillId="2" borderId="0" applyBorder="0" applyAlignment="0" applyProtection="0"/>
    <xf numFmtId="166" fontId="5" fillId="3" borderId="0" applyBorder="0" applyAlignment="0" applyProtection="0"/>
    <xf numFmtId="166" fontId="4" fillId="3" borderId="0" applyBorder="0" applyAlignment="0" applyProtection="0"/>
    <xf numFmtId="166" fontId="34" fillId="3" borderId="0" applyBorder="0" applyAlignment="0" applyProtection="0"/>
    <xf numFmtId="166" fontId="34" fillId="3" borderId="0" applyBorder="0" applyAlignment="0" applyProtection="0"/>
    <xf numFmtId="165" fontId="5" fillId="4" borderId="0" applyBorder="0" applyAlignment="0" applyProtection="0"/>
    <xf numFmtId="165" fontId="4" fillId="4" borderId="0" applyBorder="0" applyAlignment="0" applyProtection="0"/>
    <xf numFmtId="165" fontId="34" fillId="4" borderId="0" applyBorder="0" applyAlignment="0" applyProtection="0"/>
    <xf numFmtId="165" fontId="34" fillId="4" borderId="0" applyBorder="0" applyAlignment="0" applyProtection="0"/>
    <xf numFmtId="166" fontId="4" fillId="3" borderId="0" applyBorder="0" applyAlignment="0" applyProtection="0"/>
    <xf numFmtId="166" fontId="34" fillId="3" borderId="0" applyBorder="0" applyAlignment="0" applyProtection="0"/>
    <xf numFmtId="166" fontId="5" fillId="5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34" fillId="5" borderId="0" applyBorder="0" applyAlignment="0" applyProtection="0"/>
    <xf numFmtId="165" fontId="5" fillId="6" borderId="0" applyBorder="0" applyAlignment="0" applyProtection="0"/>
    <xf numFmtId="165" fontId="4" fillId="6" borderId="0" applyBorder="0" applyAlignment="0" applyProtection="0"/>
    <xf numFmtId="165" fontId="34" fillId="6" borderId="0" applyBorder="0" applyAlignment="0" applyProtection="0"/>
    <xf numFmtId="165" fontId="34" fillId="6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5" fillId="7" borderId="0" applyBorder="0" applyAlignment="0" applyProtection="0"/>
    <xf numFmtId="166" fontId="4" fillId="7" borderId="0" applyBorder="0" applyAlignment="0" applyProtection="0"/>
    <xf numFmtId="166" fontId="34" fillId="7" borderId="0" applyBorder="0" applyAlignment="0" applyProtection="0"/>
    <xf numFmtId="166" fontId="34" fillId="7" borderId="0" applyBorder="0" applyAlignment="0" applyProtection="0"/>
    <xf numFmtId="166" fontId="5" fillId="2" borderId="0" applyBorder="0" applyAlignment="0" applyProtection="0"/>
    <xf numFmtId="166" fontId="4" fillId="2" borderId="0" applyBorder="0" applyAlignment="0" applyProtection="0"/>
    <xf numFmtId="166" fontId="34" fillId="2" borderId="0" applyBorder="0" applyAlignment="0" applyProtection="0"/>
    <xf numFmtId="166" fontId="34" fillId="2" borderId="0" applyBorder="0" applyAlignment="0" applyProtection="0"/>
    <xf numFmtId="165" fontId="5" fillId="8" borderId="0" applyBorder="0" applyAlignment="0" applyProtection="0"/>
    <xf numFmtId="165" fontId="4" fillId="8" borderId="0" applyBorder="0" applyAlignment="0" applyProtection="0"/>
    <xf numFmtId="165" fontId="34" fillId="8" borderId="0" applyBorder="0" applyAlignment="0" applyProtection="0"/>
    <xf numFmtId="165" fontId="34" fillId="8" borderId="0" applyBorder="0" applyAlignment="0" applyProtection="0"/>
    <xf numFmtId="166" fontId="4" fillId="2" borderId="0" applyBorder="0" applyAlignment="0" applyProtection="0"/>
    <xf numFmtId="166" fontId="34" fillId="2" borderId="0" applyBorder="0" applyAlignment="0" applyProtection="0"/>
    <xf numFmtId="166" fontId="5" fillId="2" borderId="0" applyBorder="0" applyAlignment="0" applyProtection="0"/>
    <xf numFmtId="166" fontId="4" fillId="2" borderId="0" applyBorder="0" applyAlignment="0" applyProtection="0"/>
    <xf numFmtId="166" fontId="34" fillId="2" borderId="0" applyBorder="0" applyAlignment="0" applyProtection="0"/>
    <xf numFmtId="166" fontId="34" fillId="2" borderId="0" applyBorder="0" applyAlignment="0" applyProtection="0"/>
    <xf numFmtId="166" fontId="5" fillId="3" borderId="0" applyBorder="0" applyAlignment="0" applyProtection="0"/>
    <xf numFmtId="166" fontId="4" fillId="3" borderId="0" applyBorder="0" applyAlignment="0" applyProtection="0"/>
    <xf numFmtId="166" fontId="34" fillId="3" borderId="0" applyBorder="0" applyAlignment="0" applyProtection="0"/>
    <xf numFmtId="166" fontId="34" fillId="3" borderId="0" applyBorder="0" applyAlignment="0" applyProtection="0"/>
    <xf numFmtId="165" fontId="5" fillId="9" borderId="0" applyBorder="0" applyAlignment="0" applyProtection="0"/>
    <xf numFmtId="165" fontId="4" fillId="9" borderId="0" applyBorder="0" applyAlignment="0" applyProtection="0"/>
    <xf numFmtId="165" fontId="34" fillId="9" borderId="0" applyBorder="0" applyAlignment="0" applyProtection="0"/>
    <xf numFmtId="165" fontId="34" fillId="9" borderId="0" applyBorder="0" applyAlignment="0" applyProtection="0"/>
    <xf numFmtId="166" fontId="4" fillId="3" borderId="0" applyBorder="0" applyAlignment="0" applyProtection="0"/>
    <xf numFmtId="166" fontId="34" fillId="3" borderId="0" applyBorder="0" applyAlignment="0" applyProtection="0"/>
    <xf numFmtId="166" fontId="5" fillId="10" borderId="0" applyBorder="0" applyAlignment="0" applyProtection="0"/>
    <xf numFmtId="166" fontId="4" fillId="10" borderId="0" applyBorder="0" applyAlignment="0" applyProtection="0"/>
    <xf numFmtId="166" fontId="34" fillId="10" borderId="0" applyBorder="0" applyAlignment="0" applyProtection="0"/>
    <xf numFmtId="166" fontId="34" fillId="10" borderId="0" applyBorder="0" applyAlignment="0" applyProtection="0"/>
    <xf numFmtId="165" fontId="5" fillId="10" borderId="0" applyBorder="0" applyAlignment="0" applyProtection="0"/>
    <xf numFmtId="165" fontId="4" fillId="10" borderId="0" applyBorder="0" applyAlignment="0" applyProtection="0"/>
    <xf numFmtId="165" fontId="34" fillId="10" borderId="0" applyBorder="0" applyAlignment="0" applyProtection="0"/>
    <xf numFmtId="165" fontId="34" fillId="10" borderId="0" applyBorder="0" applyAlignment="0" applyProtection="0"/>
    <xf numFmtId="166" fontId="4" fillId="10" borderId="0" applyBorder="0" applyAlignment="0" applyProtection="0"/>
    <xf numFmtId="166" fontId="34" fillId="10" borderId="0" applyBorder="0" applyAlignment="0" applyProtection="0"/>
    <xf numFmtId="166" fontId="5" fillId="5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34" fillId="5" borderId="0" applyBorder="0" applyAlignment="0" applyProtection="0"/>
    <xf numFmtId="165" fontId="5" fillId="5" borderId="0" applyBorder="0" applyAlignment="0" applyProtection="0"/>
    <xf numFmtId="165" fontId="4" fillId="5" borderId="0" applyBorder="0" applyAlignment="0" applyProtection="0"/>
    <xf numFmtId="165" fontId="34" fillId="5" borderId="0" applyBorder="0" applyAlignment="0" applyProtection="0"/>
    <xf numFmtId="165" fontId="34" fillId="5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5" fillId="11" borderId="0" applyBorder="0" applyAlignment="0" applyProtection="0"/>
    <xf numFmtId="166" fontId="4" fillId="11" borderId="0" applyBorder="0" applyAlignment="0" applyProtection="0"/>
    <xf numFmtId="166" fontId="34" fillId="11" borderId="0" applyBorder="0" applyAlignment="0" applyProtection="0"/>
    <xf numFmtId="166" fontId="34" fillId="11" borderId="0" applyBorder="0" applyAlignment="0" applyProtection="0"/>
    <xf numFmtId="165" fontId="5" fillId="12" borderId="0" applyBorder="0" applyAlignment="0" applyProtection="0"/>
    <xf numFmtId="165" fontId="4" fillId="12" borderId="0" applyBorder="0" applyAlignment="0" applyProtection="0"/>
    <xf numFmtId="165" fontId="34" fillId="12" borderId="0" applyBorder="0" applyAlignment="0" applyProtection="0"/>
    <xf numFmtId="165" fontId="34" fillId="12" borderId="0" applyBorder="0" applyAlignment="0" applyProtection="0"/>
    <xf numFmtId="166" fontId="4" fillId="11" borderId="0" applyBorder="0" applyAlignment="0" applyProtection="0"/>
    <xf numFmtId="166" fontId="34" fillId="11" borderId="0" applyBorder="0" applyAlignment="0" applyProtection="0"/>
    <xf numFmtId="166" fontId="5" fillId="13" borderId="0" applyBorder="0" applyAlignment="0" applyProtection="0"/>
    <xf numFmtId="166" fontId="4" fillId="13" borderId="0" applyBorder="0" applyAlignment="0" applyProtection="0"/>
    <xf numFmtId="166" fontId="34" fillId="13" borderId="0" applyBorder="0" applyAlignment="0" applyProtection="0"/>
    <xf numFmtId="166" fontId="34" fillId="13" borderId="0" applyBorder="0" applyAlignment="0" applyProtection="0"/>
    <xf numFmtId="165" fontId="5" fillId="13" borderId="0" applyBorder="0" applyAlignment="0" applyProtection="0"/>
    <xf numFmtId="165" fontId="4" fillId="13" borderId="0" applyBorder="0" applyAlignment="0" applyProtection="0"/>
    <xf numFmtId="165" fontId="34" fillId="13" borderId="0" applyBorder="0" applyAlignment="0" applyProtection="0"/>
    <xf numFmtId="165" fontId="34" fillId="13" borderId="0" applyBorder="0" applyAlignment="0" applyProtection="0"/>
    <xf numFmtId="166" fontId="4" fillId="13" borderId="0" applyBorder="0" applyAlignment="0" applyProtection="0"/>
    <xf numFmtId="166" fontId="34" fillId="13" borderId="0" applyBorder="0" applyAlignment="0" applyProtection="0"/>
    <xf numFmtId="166" fontId="5" fillId="7" borderId="0" applyBorder="0" applyAlignment="0" applyProtection="0"/>
    <xf numFmtId="166" fontId="4" fillId="7" borderId="0" applyBorder="0" applyAlignment="0" applyProtection="0"/>
    <xf numFmtId="166" fontId="34" fillId="7" borderId="0" applyBorder="0" applyAlignment="0" applyProtection="0"/>
    <xf numFmtId="166" fontId="34" fillId="7" borderId="0" applyBorder="0" applyAlignment="0" applyProtection="0"/>
    <xf numFmtId="165" fontId="5" fillId="14" borderId="0" applyBorder="0" applyAlignment="0" applyProtection="0"/>
    <xf numFmtId="165" fontId="4" fillId="14" borderId="0" applyBorder="0" applyAlignment="0" applyProtection="0"/>
    <xf numFmtId="165" fontId="34" fillId="14" borderId="0" applyBorder="0" applyAlignment="0" applyProtection="0"/>
    <xf numFmtId="165" fontId="34" fillId="14" borderId="0" applyBorder="0" applyAlignment="0" applyProtection="0"/>
    <xf numFmtId="166" fontId="4" fillId="7" borderId="0" applyBorder="0" applyAlignment="0" applyProtection="0"/>
    <xf numFmtId="166" fontId="34" fillId="7" borderId="0" applyBorder="0" applyAlignment="0" applyProtection="0"/>
    <xf numFmtId="166" fontId="5" fillId="11" borderId="0" applyBorder="0" applyAlignment="0" applyProtection="0"/>
    <xf numFmtId="166" fontId="4" fillId="11" borderId="0" applyBorder="0" applyAlignment="0" applyProtection="0"/>
    <xf numFmtId="166" fontId="34" fillId="11" borderId="0" applyBorder="0" applyAlignment="0" applyProtection="0"/>
    <xf numFmtId="166" fontId="34" fillId="11" borderId="0" applyBorder="0" applyAlignment="0" applyProtection="0"/>
    <xf numFmtId="165" fontId="5" fillId="9" borderId="0" applyBorder="0" applyAlignment="0" applyProtection="0"/>
    <xf numFmtId="165" fontId="4" fillId="9" borderId="0" applyBorder="0" applyAlignment="0" applyProtection="0"/>
    <xf numFmtId="165" fontId="34" fillId="9" borderId="0" applyBorder="0" applyAlignment="0" applyProtection="0"/>
    <xf numFmtId="165" fontId="34" fillId="9" borderId="0" applyBorder="0" applyAlignment="0" applyProtection="0"/>
    <xf numFmtId="166" fontId="4" fillId="11" borderId="0" applyBorder="0" applyAlignment="0" applyProtection="0"/>
    <xf numFmtId="166" fontId="34" fillId="11" borderId="0" applyBorder="0" applyAlignment="0" applyProtection="0"/>
    <xf numFmtId="166" fontId="5" fillId="12" borderId="0" applyBorder="0" applyAlignment="0" applyProtection="0"/>
    <xf numFmtId="166" fontId="4" fillId="12" borderId="0" applyBorder="0" applyAlignment="0" applyProtection="0"/>
    <xf numFmtId="166" fontId="34" fillId="12" borderId="0" applyBorder="0" applyAlignment="0" applyProtection="0"/>
    <xf numFmtId="166" fontId="34" fillId="12" borderId="0" applyBorder="0" applyAlignment="0" applyProtection="0"/>
    <xf numFmtId="165" fontId="5" fillId="12" borderId="0" applyBorder="0" applyAlignment="0" applyProtection="0"/>
    <xf numFmtId="165" fontId="4" fillId="12" borderId="0" applyBorder="0" applyAlignment="0" applyProtection="0"/>
    <xf numFmtId="165" fontId="34" fillId="12" borderId="0" applyBorder="0" applyAlignment="0" applyProtection="0"/>
    <xf numFmtId="165" fontId="34" fillId="12" borderId="0" applyBorder="0" applyAlignment="0" applyProtection="0"/>
    <xf numFmtId="166" fontId="4" fillId="12" borderId="0" applyBorder="0" applyAlignment="0" applyProtection="0"/>
    <xf numFmtId="166" fontId="34" fillId="12" borderId="0" applyBorder="0" applyAlignment="0" applyProtection="0"/>
    <xf numFmtId="166" fontId="5" fillId="5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34" fillId="5" borderId="0" applyBorder="0" applyAlignment="0" applyProtection="0"/>
    <xf numFmtId="165" fontId="5" fillId="15" borderId="0" applyBorder="0" applyAlignment="0" applyProtection="0"/>
    <xf numFmtId="165" fontId="4" fillId="15" borderId="0" applyBorder="0" applyAlignment="0" applyProtection="0"/>
    <xf numFmtId="165" fontId="34" fillId="15" borderId="0" applyBorder="0" applyAlignment="0" applyProtection="0"/>
    <xf numFmtId="165" fontId="34" fillId="15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6" fillId="16" borderId="0" applyBorder="0" applyAlignment="0" applyProtection="0"/>
    <xf numFmtId="165" fontId="6" fillId="17" borderId="0" applyBorder="0" applyAlignment="0" applyProtection="0"/>
    <xf numFmtId="166" fontId="6" fillId="13" borderId="0" applyBorder="0" applyAlignment="0" applyProtection="0"/>
    <xf numFmtId="165" fontId="6" fillId="13" borderId="0" applyBorder="0" applyAlignment="0" applyProtection="0"/>
    <xf numFmtId="166" fontId="6" fillId="7" borderId="0" applyBorder="0" applyAlignment="0" applyProtection="0"/>
    <xf numFmtId="165" fontId="6" fillId="14" borderId="0" applyBorder="0" applyAlignment="0" applyProtection="0"/>
    <xf numFmtId="166" fontId="6" fillId="11" borderId="0" applyBorder="0" applyAlignment="0" applyProtection="0"/>
    <xf numFmtId="165" fontId="6" fillId="18" borderId="0" applyBorder="0" applyAlignment="0" applyProtection="0"/>
    <xf numFmtId="166" fontId="6" fillId="16" borderId="0" applyBorder="0" applyAlignment="0" applyProtection="0"/>
    <xf numFmtId="165" fontId="6" fillId="16" borderId="0" applyBorder="0" applyAlignment="0" applyProtection="0"/>
    <xf numFmtId="166" fontId="6" fillId="5" borderId="0" applyBorder="0" applyAlignment="0" applyProtection="0"/>
    <xf numFmtId="165" fontId="6" fillId="19" borderId="0" applyBorder="0" applyAlignment="0" applyProtection="0"/>
    <xf numFmtId="166" fontId="7" fillId="8" borderId="0" applyBorder="0" applyAlignment="0" applyProtection="0"/>
    <xf numFmtId="165" fontId="7" fillId="8" borderId="0" applyBorder="0" applyAlignment="0" applyProtection="0"/>
    <xf numFmtId="166" fontId="10" fillId="2" borderId="1" applyAlignment="0" applyProtection="0"/>
    <xf numFmtId="166" fontId="10" fillId="3" borderId="1" applyAlignment="0" applyProtection="0"/>
    <xf numFmtId="165" fontId="10" fillId="11" borderId="1" applyAlignment="0" applyProtection="0"/>
    <xf numFmtId="166" fontId="8" fillId="20" borderId="2" applyAlignment="0" applyProtection="0"/>
    <xf numFmtId="166" fontId="35" fillId="20" borderId="2" applyAlignment="0" applyProtection="0"/>
    <xf numFmtId="165" fontId="8" fillId="20" borderId="2" applyAlignment="0" applyProtection="0"/>
    <xf numFmtId="165" fontId="35" fillId="20" borderId="2" applyAlignment="0" applyProtection="0"/>
    <xf numFmtId="166" fontId="9" fillId="0" borderId="3" applyFill="0" applyAlignment="0" applyProtection="0"/>
    <xf numFmtId="165" fontId="9" fillId="0" borderId="3" applyFill="0" applyAlignment="0" applyProtection="0"/>
    <xf numFmtId="166" fontId="11" fillId="0" borderId="0" applyFill="0" applyBorder="0" applyAlignment="0" applyProtection="0"/>
    <xf numFmtId="165" fontId="12" fillId="0" borderId="0" applyFill="0" applyBorder="0" applyAlignment="0" applyProtection="0"/>
    <xf numFmtId="166" fontId="6" fillId="16" borderId="0" applyBorder="0" applyAlignment="0" applyProtection="0"/>
    <xf numFmtId="165" fontId="6" fillId="21" borderId="0" applyBorder="0" applyAlignment="0" applyProtection="0"/>
    <xf numFmtId="166" fontId="6" fillId="22" borderId="0" applyBorder="0" applyAlignment="0" applyProtection="0"/>
    <xf numFmtId="165" fontId="6" fillId="22" borderId="0" applyBorder="0" applyAlignment="0" applyProtection="0"/>
    <xf numFmtId="166" fontId="6" fillId="23" borderId="0" applyBorder="0" applyAlignment="0" applyProtection="0"/>
    <xf numFmtId="165" fontId="6" fillId="23" borderId="0" applyBorder="0" applyAlignment="0" applyProtection="0"/>
    <xf numFmtId="166" fontId="6" fillId="24" borderId="0" applyBorder="0" applyAlignment="0" applyProtection="0"/>
    <xf numFmtId="165" fontId="6" fillId="18" borderId="0" applyBorder="0" applyAlignment="0" applyProtection="0"/>
    <xf numFmtId="166" fontId="6" fillId="16" borderId="0" applyBorder="0" applyAlignment="0" applyProtection="0"/>
    <xf numFmtId="165" fontId="6" fillId="16" borderId="0" applyBorder="0" applyAlignment="0" applyProtection="0"/>
    <xf numFmtId="166" fontId="6" fillId="25" borderId="0" applyBorder="0" applyAlignment="0" applyProtection="0"/>
    <xf numFmtId="165" fontId="6" fillId="25" borderId="0" applyBorder="0" applyAlignment="0" applyProtection="0"/>
    <xf numFmtId="166" fontId="13" fillId="5" borderId="1" applyAlignment="0" applyProtection="0"/>
    <xf numFmtId="165" fontId="13" fillId="5" borderId="1" applyAlignment="0" applyProtection="0"/>
    <xf numFmtId="165" fontId="27" fillId="0" borderId="0" applyFill="0" applyBorder="0" applyAlignment="0" applyProtection="0"/>
    <xf numFmtId="166" fontId="14" fillId="6" borderId="0" applyBorder="0" applyAlignment="0" applyProtection="0"/>
    <xf numFmtId="165" fontId="14" fillId="6" borderId="0" applyBorder="0" applyAlignment="0" applyProtection="0"/>
    <xf numFmtId="166" fontId="15" fillId="7" borderId="0" applyBorder="0" applyAlignment="0" applyProtection="0"/>
    <xf numFmtId="165" fontId="15" fillId="7" borderId="0" applyBorder="0" applyAlignment="0" applyProtection="0"/>
    <xf numFmtId="0" fontId="16" fillId="0" borderId="0"/>
    <xf numFmtId="166" fontId="29" fillId="0" borderId="0"/>
    <xf numFmtId="166" fontId="29" fillId="0" borderId="0"/>
    <xf numFmtId="0" fontId="29" fillId="0" borderId="0"/>
    <xf numFmtId="166" fontId="29" fillId="0" borderId="0"/>
    <xf numFmtId="165" fontId="29" fillId="0" borderId="0"/>
    <xf numFmtId="166" fontId="29" fillId="0" borderId="0"/>
    <xf numFmtId="166" fontId="29" fillId="7" borderId="5" applyAlignment="0" applyProtection="0"/>
    <xf numFmtId="166" fontId="29" fillId="2" borderId="5" applyAlignment="0" applyProtection="0"/>
    <xf numFmtId="165" fontId="29" fillId="2" borderId="5" applyAlignment="0" applyProtection="0"/>
    <xf numFmtId="166" fontId="17" fillId="2" borderId="6" applyAlignment="0" applyProtection="0"/>
    <xf numFmtId="166" fontId="17" fillId="3" borderId="6" applyAlignment="0" applyProtection="0"/>
    <xf numFmtId="165" fontId="17" fillId="11" borderId="6" applyAlignment="0" applyProtection="0"/>
    <xf numFmtId="166" fontId="18" fillId="0" borderId="0" applyFill="0" applyBorder="0" applyAlignment="0" applyProtection="0"/>
    <xf numFmtId="165" fontId="18" fillId="0" borderId="0" applyFill="0" applyBorder="0" applyAlignment="0" applyProtection="0"/>
    <xf numFmtId="166" fontId="19" fillId="0" borderId="0" applyFill="0" applyBorder="0" applyAlignment="0" applyProtection="0"/>
    <xf numFmtId="165" fontId="19" fillId="0" borderId="0" applyFill="0" applyBorder="0" applyAlignment="0" applyProtection="0"/>
    <xf numFmtId="166" fontId="21" fillId="0" borderId="4" applyFill="0" applyAlignment="0" applyProtection="0"/>
    <xf numFmtId="165" fontId="22" fillId="0" borderId="7" applyFill="0" applyAlignment="0" applyProtection="0"/>
    <xf numFmtId="166" fontId="23" fillId="0" borderId="8" applyFill="0" applyAlignment="0" applyProtection="0"/>
    <xf numFmtId="165" fontId="24" fillId="0" borderId="8" applyFill="0" applyAlignment="0" applyProtection="0"/>
    <xf numFmtId="166" fontId="11" fillId="0" borderId="9" applyFill="0" applyAlignment="0" applyProtection="0"/>
    <xf numFmtId="165" fontId="12" fillId="0" borderId="10" applyFill="0" applyAlignment="0" applyProtection="0"/>
    <xf numFmtId="166" fontId="25" fillId="0" borderId="0" applyFill="0" applyBorder="0" applyAlignment="0" applyProtection="0"/>
    <xf numFmtId="165" fontId="26" fillId="0" borderId="0" applyFill="0" applyBorder="0" applyAlignment="0" applyProtection="0"/>
    <xf numFmtId="166" fontId="20" fillId="0" borderId="11" applyFill="0" applyAlignment="0" applyProtection="0"/>
    <xf numFmtId="166" fontId="36" fillId="0" borderId="11" applyFill="0" applyAlignment="0" applyProtection="0"/>
    <xf numFmtId="165" fontId="20" fillId="0" borderId="12" applyFill="0" applyAlignment="0" applyProtection="0"/>
    <xf numFmtId="165" fontId="36" fillId="0" borderId="12" applyFill="0" applyAlignment="0" applyProtection="0"/>
    <xf numFmtId="164" fontId="29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57" fillId="0" borderId="0"/>
    <xf numFmtId="0" fontId="55" fillId="0" borderId="0"/>
    <xf numFmtId="0" fontId="1" fillId="0" borderId="0"/>
    <xf numFmtId="0" fontId="58" fillId="0" borderId="0" applyNumberFormat="0" applyFill="0" applyBorder="0" applyAlignment="0" applyProtection="0"/>
    <xf numFmtId="0" fontId="55" fillId="0" borderId="0"/>
    <xf numFmtId="0" fontId="28" fillId="0" borderId="0"/>
    <xf numFmtId="0" fontId="60" fillId="0" borderId="0" applyNumberFormat="0" applyFill="0" applyBorder="0" applyAlignment="0" applyProtection="0"/>
    <xf numFmtId="9" fontId="29" fillId="0" borderId="0" applyFont="0" applyFill="0" applyBorder="0" applyAlignment="0" applyProtection="0"/>
  </cellStyleXfs>
  <cellXfs count="318">
    <xf numFmtId="165" fontId="0" fillId="0" borderId="0" xfId="0"/>
    <xf numFmtId="0" fontId="31" fillId="0" borderId="15" xfId="0" applyNumberFormat="1" applyFont="1" applyBorder="1" applyAlignment="1">
      <alignment horizontal="center" vertical="center"/>
    </xf>
    <xf numFmtId="165" fontId="30" fillId="0" borderId="0" xfId="0" applyFont="1"/>
    <xf numFmtId="167" fontId="28" fillId="0" borderId="16" xfId="206" applyNumberFormat="1" applyFont="1" applyBorder="1" applyAlignment="1">
      <alignment vertical="center"/>
    </xf>
    <xf numFmtId="167" fontId="28" fillId="29" borderId="17" xfId="206" applyNumberFormat="1" applyFont="1" applyFill="1" applyBorder="1" applyAlignment="1" applyProtection="1">
      <alignment horizontal="right" vertical="center"/>
      <protection locked="0"/>
    </xf>
    <xf numFmtId="167" fontId="28" fillId="12" borderId="17" xfId="206" applyNumberFormat="1" applyFont="1" applyFill="1" applyBorder="1" applyAlignment="1">
      <alignment horizontal="right" vertical="center"/>
    </xf>
    <xf numFmtId="167" fontId="28" fillId="12" borderId="17" xfId="206" applyNumberFormat="1" applyFont="1" applyFill="1" applyBorder="1" applyAlignment="1">
      <alignment horizontal="center" vertical="center"/>
    </xf>
    <xf numFmtId="167" fontId="28" fillId="29" borderId="17" xfId="206" applyNumberFormat="1" applyFont="1" applyFill="1" applyBorder="1" applyAlignment="1">
      <alignment horizontal="right" vertical="center"/>
    </xf>
    <xf numFmtId="167" fontId="28" fillId="0" borderId="17" xfId="206" applyNumberFormat="1" applyFont="1" applyBorder="1" applyAlignment="1">
      <alignment horizontal="center" vertical="center"/>
    </xf>
    <xf numFmtId="167" fontId="28" fillId="29" borderId="17" xfId="206" applyNumberFormat="1" applyFont="1" applyFill="1" applyBorder="1" applyAlignment="1" applyProtection="1">
      <alignment horizontal="center" vertical="center"/>
      <protection locked="0"/>
    </xf>
    <xf numFmtId="167" fontId="28" fillId="0" borderId="17" xfId="206" applyNumberFormat="1" applyFont="1" applyBorder="1" applyAlignment="1">
      <alignment horizontal="right" vertical="center"/>
    </xf>
    <xf numFmtId="167" fontId="37" fillId="28" borderId="17" xfId="206" applyNumberFormat="1" applyFont="1" applyFill="1" applyBorder="1" applyAlignment="1">
      <alignment horizontal="center" vertical="center"/>
    </xf>
    <xf numFmtId="167" fontId="37" fillId="31" borderId="17" xfId="206" applyNumberFormat="1" applyFont="1" applyFill="1" applyBorder="1" applyAlignment="1">
      <alignment horizontal="right" vertical="center"/>
    </xf>
    <xf numFmtId="167" fontId="37" fillId="28" borderId="17" xfId="206" applyNumberFormat="1" applyFont="1" applyFill="1" applyBorder="1" applyAlignment="1">
      <alignment horizontal="right" vertical="center"/>
    </xf>
    <xf numFmtId="167" fontId="37" fillId="12" borderId="17" xfId="206" applyNumberFormat="1" applyFont="1" applyFill="1" applyBorder="1" applyAlignment="1">
      <alignment horizontal="right" vertical="center"/>
    </xf>
    <xf numFmtId="167" fontId="37" fillId="0" borderId="17" xfId="206" applyNumberFormat="1" applyFont="1" applyBorder="1" applyAlignment="1">
      <alignment horizontal="right" vertical="center"/>
    </xf>
    <xf numFmtId="167" fontId="28" fillId="0" borderId="17" xfId="206" applyNumberFormat="1" applyFont="1" applyBorder="1" applyAlignment="1">
      <alignment vertical="center"/>
    </xf>
    <xf numFmtId="167" fontId="28" fillId="0" borderId="17" xfId="206" applyNumberFormat="1" applyFont="1" applyBorder="1" applyAlignment="1">
      <alignment horizontal="right"/>
    </xf>
    <xf numFmtId="167" fontId="28" fillId="31" borderId="17" xfId="206" applyNumberFormat="1" applyFont="1" applyFill="1" applyBorder="1" applyAlignment="1">
      <alignment horizontal="right" vertical="center"/>
    </xf>
    <xf numFmtId="167" fontId="28" fillId="28" borderId="17" xfId="206" applyNumberFormat="1" applyFont="1" applyFill="1" applyBorder="1" applyAlignment="1">
      <alignment horizontal="right" vertical="center"/>
    </xf>
    <xf numFmtId="167" fontId="28" fillId="30" borderId="17" xfId="206" applyNumberFormat="1" applyFont="1" applyFill="1" applyBorder="1" applyAlignment="1">
      <alignment horizontal="right" vertical="center"/>
    </xf>
    <xf numFmtId="167" fontId="28" fillId="30" borderId="17" xfId="206" applyNumberFormat="1" applyFont="1" applyFill="1" applyBorder="1" applyAlignment="1">
      <alignment horizontal="center" vertical="center"/>
    </xf>
    <xf numFmtId="167" fontId="28" fillId="12" borderId="17" xfId="206" applyNumberFormat="1" applyFont="1" applyFill="1" applyBorder="1" applyAlignment="1">
      <alignment horizontal="right"/>
    </xf>
    <xf numFmtId="167" fontId="28" fillId="26" borderId="17" xfId="206" applyNumberFormat="1" applyFont="1" applyFill="1" applyBorder="1" applyAlignment="1">
      <alignment horizontal="right"/>
    </xf>
    <xf numFmtId="167" fontId="28" fillId="27" borderId="17" xfId="206" applyNumberFormat="1" applyFont="1" applyFill="1" applyBorder="1" applyAlignment="1">
      <alignment horizontal="right"/>
    </xf>
    <xf numFmtId="167" fontId="28" fillId="26" borderId="17" xfId="206" applyNumberFormat="1" applyFont="1" applyFill="1" applyBorder="1" applyAlignment="1">
      <alignment horizontal="center" vertical="center"/>
    </xf>
    <xf numFmtId="167" fontId="28" fillId="0" borderId="20" xfId="206" applyNumberFormat="1" applyFont="1" applyBorder="1" applyAlignment="1">
      <alignment horizontal="right" vertical="center"/>
    </xf>
    <xf numFmtId="167" fontId="28" fillId="0" borderId="20" xfId="206" applyNumberFormat="1" applyFont="1" applyBorder="1" applyAlignment="1">
      <alignment vertical="center"/>
    </xf>
    <xf numFmtId="167" fontId="28" fillId="28" borderId="20" xfId="206" applyNumberFormat="1" applyFont="1" applyFill="1" applyBorder="1" applyAlignment="1">
      <alignment horizontal="right" vertical="center"/>
    </xf>
    <xf numFmtId="167" fontId="28" fillId="28" borderId="20" xfId="206" applyNumberFormat="1" applyFont="1" applyFill="1" applyBorder="1" applyAlignment="1">
      <alignment horizontal="right"/>
    </xf>
    <xf numFmtId="167" fontId="28" fillId="0" borderId="20" xfId="206" applyNumberFormat="1" applyFont="1" applyBorder="1" applyAlignment="1">
      <alignment horizontal="right"/>
    </xf>
    <xf numFmtId="167" fontId="28" fillId="12" borderId="0" xfId="206" applyNumberFormat="1" applyFont="1" applyFill="1" applyBorder="1" applyAlignment="1">
      <alignment horizontal="center" vertical="center"/>
    </xf>
    <xf numFmtId="167" fontId="28" fillId="0" borderId="0" xfId="206" applyNumberFormat="1" applyFont="1" applyBorder="1" applyAlignment="1">
      <alignment horizontal="center" vertical="center"/>
    </xf>
    <xf numFmtId="167" fontId="28" fillId="0" borderId="0" xfId="206" applyNumberFormat="1" applyFont="1" applyBorder="1" applyAlignment="1">
      <alignment horizontal="right" vertical="center"/>
    </xf>
    <xf numFmtId="167" fontId="28" fillId="12" borderId="0" xfId="206" applyNumberFormat="1" applyFont="1" applyFill="1" applyBorder="1" applyAlignment="1">
      <alignment horizontal="right" vertical="center"/>
    </xf>
    <xf numFmtId="167" fontId="28" fillId="26" borderId="0" xfId="206" applyNumberFormat="1" applyFont="1" applyFill="1" applyBorder="1" applyAlignment="1">
      <alignment horizontal="center" vertical="center"/>
    </xf>
    <xf numFmtId="165" fontId="31" fillId="0" borderId="16" xfId="0" applyFont="1" applyBorder="1" applyAlignment="1">
      <alignment horizontal="center" vertical="center"/>
    </xf>
    <xf numFmtId="0" fontId="31" fillId="3" borderId="18" xfId="0" applyNumberFormat="1" applyFont="1" applyFill="1" applyBorder="1" applyAlignment="1">
      <alignment horizontal="center" vertical="center"/>
    </xf>
    <xf numFmtId="166" fontId="30" fillId="0" borderId="0" xfId="0" applyNumberFormat="1" applyFont="1" applyAlignment="1">
      <alignment vertical="center"/>
    </xf>
    <xf numFmtId="167" fontId="28" fillId="0" borderId="17" xfId="206" applyNumberFormat="1" applyFont="1" applyFill="1" applyBorder="1" applyAlignment="1">
      <alignment horizontal="center" vertical="center"/>
    </xf>
    <xf numFmtId="167" fontId="28" fillId="29" borderId="24" xfId="206" applyNumberFormat="1" applyFont="1" applyFill="1" applyBorder="1" applyAlignment="1" applyProtection="1">
      <alignment horizontal="right" vertical="center"/>
      <protection locked="0"/>
    </xf>
    <xf numFmtId="167" fontId="28" fillId="12" borderId="25" xfId="206" applyNumberFormat="1" applyFont="1" applyFill="1" applyBorder="1" applyAlignment="1">
      <alignment horizontal="center" vertical="center"/>
    </xf>
    <xf numFmtId="167" fontId="28" fillId="0" borderId="24" xfId="206" applyNumberFormat="1" applyFont="1" applyBorder="1" applyAlignment="1">
      <alignment horizontal="center" vertical="center"/>
    </xf>
    <xf numFmtId="167" fontId="28" fillId="0" borderId="25" xfId="206" applyNumberFormat="1" applyFont="1" applyBorder="1" applyAlignment="1">
      <alignment horizontal="center" vertical="center"/>
    </xf>
    <xf numFmtId="167" fontId="28" fillId="12" borderId="24" xfId="206" applyNumberFormat="1" applyFont="1" applyFill="1" applyBorder="1" applyAlignment="1">
      <alignment horizontal="center" vertical="center"/>
    </xf>
    <xf numFmtId="167" fontId="28" fillId="29" borderId="24" xfId="206" applyNumberFormat="1" applyFont="1" applyFill="1" applyBorder="1" applyAlignment="1" applyProtection="1">
      <alignment horizontal="center" vertical="center"/>
      <protection locked="0"/>
    </xf>
    <xf numFmtId="167" fontId="28" fillId="29" borderId="25" xfId="206" applyNumberFormat="1" applyFont="1" applyFill="1" applyBorder="1" applyAlignment="1" applyProtection="1">
      <alignment horizontal="right" vertical="center"/>
      <protection locked="0"/>
    </xf>
    <xf numFmtId="167" fontId="28" fillId="0" borderId="24" xfId="206" applyNumberFormat="1" applyFont="1" applyBorder="1" applyAlignment="1">
      <alignment horizontal="right" vertical="center"/>
    </xf>
    <xf numFmtId="167" fontId="28" fillId="0" borderId="25" xfId="206" applyNumberFormat="1" applyFont="1" applyBorder="1" applyAlignment="1">
      <alignment horizontal="right" vertical="center"/>
    </xf>
    <xf numFmtId="167" fontId="28" fillId="12" borderId="25" xfId="206" applyNumberFormat="1" applyFont="1" applyFill="1" applyBorder="1" applyAlignment="1">
      <alignment horizontal="right" vertical="center"/>
    </xf>
    <xf numFmtId="167" fontId="28" fillId="30" borderId="24" xfId="206" applyNumberFormat="1" applyFont="1" applyFill="1" applyBorder="1" applyAlignment="1">
      <alignment horizontal="right" vertical="center"/>
    </xf>
    <xf numFmtId="167" fontId="28" fillId="28" borderId="24" xfId="206" applyNumberFormat="1" applyFont="1" applyFill="1" applyBorder="1" applyAlignment="1">
      <alignment horizontal="right" vertical="center"/>
    </xf>
    <xf numFmtId="167" fontId="28" fillId="28" borderId="25" xfId="206" applyNumberFormat="1" applyFont="1" applyFill="1" applyBorder="1" applyAlignment="1">
      <alignment horizontal="right" vertical="center"/>
    </xf>
    <xf numFmtId="167" fontId="28" fillId="30" borderId="25" xfId="206" applyNumberFormat="1" applyFont="1" applyFill="1" applyBorder="1" applyAlignment="1">
      <alignment horizontal="right" vertical="center"/>
    </xf>
    <xf numFmtId="167" fontId="28" fillId="31" borderId="27" xfId="206" applyNumberFormat="1" applyFont="1" applyFill="1" applyBorder="1" applyAlignment="1">
      <alignment horizontal="right" vertical="center"/>
    </xf>
    <xf numFmtId="167" fontId="28" fillId="31" borderId="28" xfId="206" applyNumberFormat="1" applyFont="1" applyFill="1" applyBorder="1" applyAlignment="1">
      <alignment horizontal="right" vertical="center"/>
    </xf>
    <xf numFmtId="167" fontId="28" fillId="31" borderId="29" xfId="206" applyNumberFormat="1" applyFont="1" applyFill="1" applyBorder="1" applyAlignment="1">
      <alignment horizontal="right" vertical="center"/>
    </xf>
    <xf numFmtId="165" fontId="31" fillId="0" borderId="34" xfId="0" applyFont="1" applyBorder="1" applyAlignment="1">
      <alignment horizontal="center" vertical="center"/>
    </xf>
    <xf numFmtId="167" fontId="28" fillId="0" borderId="22" xfId="206" applyNumberFormat="1" applyFont="1" applyBorder="1" applyAlignment="1">
      <alignment vertical="center"/>
    </xf>
    <xf numFmtId="167" fontId="28" fillId="12" borderId="24" xfId="206" applyNumberFormat="1" applyFont="1" applyFill="1" applyBorder="1" applyAlignment="1">
      <alignment horizontal="right" vertical="center"/>
    </xf>
    <xf numFmtId="167" fontId="28" fillId="12" borderId="24" xfId="206" applyNumberFormat="1" applyFont="1" applyFill="1" applyBorder="1" applyAlignment="1">
      <alignment vertical="center"/>
    </xf>
    <xf numFmtId="167" fontId="37" fillId="28" borderId="24" xfId="206" applyNumberFormat="1" applyFont="1" applyFill="1" applyBorder="1" applyAlignment="1">
      <alignment horizontal="center" vertical="center"/>
    </xf>
    <xf numFmtId="167" fontId="37" fillId="28" borderId="25" xfId="206" applyNumberFormat="1" applyFont="1" applyFill="1" applyBorder="1" applyAlignment="1">
      <alignment horizontal="center" vertical="center"/>
    </xf>
    <xf numFmtId="167" fontId="37" fillId="31" borderId="24" xfId="206" applyNumberFormat="1" applyFont="1" applyFill="1" applyBorder="1" applyAlignment="1">
      <alignment horizontal="right" vertical="center"/>
    </xf>
    <xf numFmtId="167" fontId="37" fillId="31" borderId="25" xfId="206" applyNumberFormat="1" applyFont="1" applyFill="1" applyBorder="1" applyAlignment="1">
      <alignment horizontal="right" vertical="center"/>
    </xf>
    <xf numFmtId="167" fontId="37" fillId="12" borderId="24" xfId="206" applyNumberFormat="1" applyFont="1" applyFill="1" applyBorder="1" applyAlignment="1">
      <alignment horizontal="right" vertical="center"/>
    </xf>
    <xf numFmtId="167" fontId="37" fillId="28" borderId="25" xfId="206" applyNumberFormat="1" applyFont="1" applyFill="1" applyBorder="1" applyAlignment="1">
      <alignment horizontal="right" vertical="center"/>
    </xf>
    <xf numFmtId="167" fontId="37" fillId="0" borderId="24" xfId="206" applyNumberFormat="1" applyFont="1" applyBorder="1" applyAlignment="1">
      <alignment horizontal="right" vertical="center"/>
    </xf>
    <xf numFmtId="167" fontId="28" fillId="29" borderId="25" xfId="206" applyNumberFormat="1" applyFont="1" applyFill="1" applyBorder="1" applyAlignment="1" applyProtection="1">
      <alignment horizontal="center" vertical="center"/>
      <protection locked="0"/>
    </xf>
    <xf numFmtId="167" fontId="28" fillId="29" borderId="24" xfId="206" applyNumberFormat="1" applyFont="1" applyFill="1" applyBorder="1" applyAlignment="1">
      <alignment horizontal="right" vertical="center"/>
    </xf>
    <xf numFmtId="167" fontId="28" fillId="31" borderId="24" xfId="206" applyNumberFormat="1" applyFont="1" applyFill="1" applyBorder="1" applyAlignment="1">
      <alignment horizontal="right" vertical="center"/>
    </xf>
    <xf numFmtId="167" fontId="28" fillId="30" borderId="25" xfId="206" applyNumberFormat="1" applyFont="1" applyFill="1" applyBorder="1" applyAlignment="1">
      <alignment horizontal="center" vertical="center"/>
    </xf>
    <xf numFmtId="167" fontId="28" fillId="30" borderId="28" xfId="206" applyNumberFormat="1" applyFont="1" applyFill="1" applyBorder="1" applyAlignment="1">
      <alignment horizontal="right" vertical="center"/>
    </xf>
    <xf numFmtId="0" fontId="31" fillId="0" borderId="35" xfId="0" applyNumberFormat="1" applyFont="1" applyBorder="1" applyAlignment="1">
      <alignment horizontal="center" vertical="center"/>
    </xf>
    <xf numFmtId="167" fontId="28" fillId="0" borderId="36" xfId="206" applyNumberFormat="1" applyFont="1" applyBorder="1" applyAlignment="1">
      <alignment vertical="center"/>
    </xf>
    <xf numFmtId="167" fontId="37" fillId="31" borderId="24" xfId="206" applyNumberFormat="1" applyFont="1" applyFill="1" applyBorder="1" applyAlignment="1">
      <alignment horizontal="center" vertical="center"/>
    </xf>
    <xf numFmtId="167" fontId="37" fillId="0" borderId="25" xfId="206" applyNumberFormat="1" applyFont="1" applyBorder="1" applyAlignment="1">
      <alignment horizontal="center" vertical="center"/>
    </xf>
    <xf numFmtId="167" fontId="37" fillId="12" borderId="25" xfId="206" applyNumberFormat="1" applyFont="1" applyFill="1" applyBorder="1" applyAlignment="1">
      <alignment horizontal="right" vertical="center"/>
    </xf>
    <xf numFmtId="167" fontId="37" fillId="0" borderId="25" xfId="206" applyNumberFormat="1" applyFont="1" applyBorder="1" applyAlignment="1">
      <alignment horizontal="right" vertical="center"/>
    </xf>
    <xf numFmtId="167" fontId="28" fillId="0" borderId="24" xfId="206" applyNumberFormat="1" applyFont="1" applyBorder="1" applyAlignment="1">
      <alignment vertical="center"/>
    </xf>
    <xf numFmtId="167" fontId="28" fillId="12" borderId="24" xfId="206" applyNumberFormat="1" applyFont="1" applyFill="1" applyBorder="1" applyAlignment="1">
      <alignment horizontal="right"/>
    </xf>
    <xf numFmtId="167" fontId="28" fillId="0" borderId="24" xfId="206" applyNumberFormat="1" applyFont="1" applyBorder="1" applyAlignment="1">
      <alignment horizontal="right"/>
    </xf>
    <xf numFmtId="165" fontId="28" fillId="0" borderId="0" xfId="0" applyFont="1" applyAlignment="1">
      <alignment vertical="center"/>
    </xf>
    <xf numFmtId="165" fontId="31" fillId="0" borderId="21" xfId="0" applyFont="1" applyBorder="1" applyAlignment="1">
      <alignment horizontal="center" vertical="center"/>
    </xf>
    <xf numFmtId="165" fontId="31" fillId="0" borderId="22" xfId="0" applyFont="1" applyBorder="1" applyAlignment="1">
      <alignment horizontal="center" vertical="center"/>
    </xf>
    <xf numFmtId="0" fontId="31" fillId="3" borderId="23" xfId="0" applyNumberFormat="1" applyFont="1" applyFill="1" applyBorder="1" applyAlignment="1">
      <alignment horizontal="center" vertical="center"/>
    </xf>
    <xf numFmtId="2" fontId="31" fillId="0" borderId="33" xfId="0" applyNumberFormat="1" applyFont="1" applyBorder="1" applyAlignment="1">
      <alignment horizontal="center" vertical="center"/>
    </xf>
    <xf numFmtId="2" fontId="31" fillId="0" borderId="19" xfId="0" applyNumberFormat="1" applyFont="1" applyBorder="1" applyAlignment="1">
      <alignment horizontal="center" vertical="center"/>
    </xf>
    <xf numFmtId="165" fontId="31" fillId="0" borderId="26" xfId="0" applyFont="1" applyBorder="1" applyAlignment="1">
      <alignment vertical="center"/>
    </xf>
    <xf numFmtId="167" fontId="28" fillId="0" borderId="21" xfId="206" applyNumberFormat="1" applyFont="1" applyBorder="1" applyAlignment="1">
      <alignment horizontal="right" vertical="center"/>
    </xf>
    <xf numFmtId="167" fontId="28" fillId="0" borderId="21" xfId="206" applyNumberFormat="1" applyFont="1" applyBorder="1" applyAlignment="1">
      <alignment vertical="center"/>
    </xf>
    <xf numFmtId="165" fontId="28" fillId="12" borderId="26" xfId="0" applyFont="1" applyFill="1" applyBorder="1" applyAlignment="1">
      <alignment vertical="center"/>
    </xf>
    <xf numFmtId="165" fontId="28" fillId="0" borderId="26" xfId="0" applyFont="1" applyBorder="1" applyAlignment="1">
      <alignment vertical="center"/>
    </xf>
    <xf numFmtId="165" fontId="31" fillId="12" borderId="26" xfId="0" applyFont="1" applyFill="1" applyBorder="1" applyAlignment="1">
      <alignment vertical="center"/>
    </xf>
    <xf numFmtId="165" fontId="28" fillId="29" borderId="26" xfId="0" applyFont="1" applyFill="1" applyBorder="1" applyAlignment="1">
      <alignment vertical="center"/>
    </xf>
    <xf numFmtId="166" fontId="28" fillId="0" borderId="26" xfId="0" applyNumberFormat="1" applyFont="1" applyBorder="1" applyAlignment="1">
      <alignment vertical="center"/>
    </xf>
    <xf numFmtId="166" fontId="37" fillId="28" borderId="26" xfId="0" applyNumberFormat="1" applyFont="1" applyFill="1" applyBorder="1" applyAlignment="1">
      <alignment vertical="center"/>
    </xf>
    <xf numFmtId="166" fontId="37" fillId="0" borderId="26" xfId="0" applyNumberFormat="1" applyFont="1" applyBorder="1" applyAlignment="1">
      <alignment vertical="center"/>
    </xf>
    <xf numFmtId="166" fontId="33" fillId="12" borderId="26" xfId="0" applyNumberFormat="1" applyFont="1" applyFill="1" applyBorder="1" applyAlignment="1">
      <alignment vertical="center"/>
    </xf>
    <xf numFmtId="166" fontId="33" fillId="0" borderId="26" xfId="0" applyNumberFormat="1" applyFont="1" applyBorder="1" applyAlignment="1">
      <alignment vertical="center"/>
    </xf>
    <xf numFmtId="166" fontId="28" fillId="12" borderId="26" xfId="0" applyNumberFormat="1" applyFont="1" applyFill="1" applyBorder="1" applyAlignment="1">
      <alignment vertical="center"/>
    </xf>
    <xf numFmtId="166" fontId="31" fillId="0" borderId="26" xfId="0" applyNumberFormat="1" applyFont="1" applyBorder="1" applyAlignment="1">
      <alignment vertical="center"/>
    </xf>
    <xf numFmtId="166" fontId="28" fillId="29" borderId="26" xfId="0" applyNumberFormat="1" applyFont="1" applyFill="1" applyBorder="1" applyAlignment="1">
      <alignment vertical="center"/>
    </xf>
    <xf numFmtId="166" fontId="28" fillId="31" borderId="26" xfId="0" applyNumberFormat="1" applyFont="1" applyFill="1" applyBorder="1" applyAlignment="1">
      <alignment vertical="center"/>
    </xf>
    <xf numFmtId="166" fontId="28" fillId="28" borderId="26" xfId="0" applyNumberFormat="1" applyFont="1" applyFill="1" applyBorder="1" applyAlignment="1">
      <alignment vertical="center"/>
    </xf>
    <xf numFmtId="166" fontId="31" fillId="30" borderId="26" xfId="0" applyNumberFormat="1" applyFont="1" applyFill="1" applyBorder="1" applyAlignment="1">
      <alignment vertical="center"/>
    </xf>
    <xf numFmtId="166" fontId="28" fillId="30" borderId="26" xfId="0" applyNumberFormat="1" applyFont="1" applyFill="1" applyBorder="1" applyAlignment="1">
      <alignment vertical="center"/>
    </xf>
    <xf numFmtId="166" fontId="28" fillId="31" borderId="37" xfId="0" applyNumberFormat="1" applyFont="1" applyFill="1" applyBorder="1" applyAlignment="1">
      <alignment vertical="center"/>
    </xf>
    <xf numFmtId="165" fontId="28" fillId="0" borderId="0" xfId="0" applyFont="1" applyAlignment="1">
      <alignment horizontal="center" vertical="center"/>
    </xf>
    <xf numFmtId="165" fontId="38" fillId="0" borderId="0" xfId="0" applyFont="1" applyAlignment="1">
      <alignment vertical="center"/>
    </xf>
    <xf numFmtId="165" fontId="0" fillId="31" borderId="0" xfId="0" applyFill="1"/>
    <xf numFmtId="165" fontId="0" fillId="0" borderId="44" xfId="0" applyBorder="1"/>
    <xf numFmtId="165" fontId="28" fillId="12" borderId="44" xfId="0" applyFont="1" applyFill="1" applyBorder="1"/>
    <xf numFmtId="165" fontId="28" fillId="0" borderId="44" xfId="0" applyFont="1" applyBorder="1"/>
    <xf numFmtId="165" fontId="28" fillId="27" borderId="44" xfId="0" applyFont="1" applyFill="1" applyBorder="1"/>
    <xf numFmtId="165" fontId="28" fillId="26" borderId="44" xfId="0" applyFont="1" applyFill="1" applyBorder="1"/>
    <xf numFmtId="165" fontId="28" fillId="28" borderId="44" xfId="0" applyFont="1" applyFill="1" applyBorder="1"/>
    <xf numFmtId="165" fontId="28" fillId="0" borderId="44" xfId="0" applyFont="1" applyBorder="1" applyAlignment="1">
      <alignment horizontal="left"/>
    </xf>
    <xf numFmtId="165" fontId="28" fillId="28" borderId="45" xfId="0" applyFont="1" applyFill="1" applyBorder="1"/>
    <xf numFmtId="165" fontId="0" fillId="0" borderId="26" xfId="0" applyBorder="1"/>
    <xf numFmtId="165" fontId="0" fillId="0" borderId="47" xfId="0" applyBorder="1"/>
    <xf numFmtId="167" fontId="28" fillId="12" borderId="26" xfId="206" applyNumberFormat="1" applyFont="1" applyFill="1" applyBorder="1" applyAlignment="1">
      <alignment horizontal="center" vertical="center"/>
    </xf>
    <xf numFmtId="167" fontId="28" fillId="12" borderId="47" xfId="206" applyNumberFormat="1" applyFont="1" applyFill="1" applyBorder="1" applyAlignment="1">
      <alignment horizontal="center" vertical="center"/>
    </xf>
    <xf numFmtId="167" fontId="28" fillId="0" borderId="26" xfId="206" applyNumberFormat="1" applyFont="1" applyBorder="1" applyAlignment="1">
      <alignment horizontal="center" vertical="center"/>
    </xf>
    <xf numFmtId="167" fontId="28" fillId="0" borderId="0" xfId="206" applyNumberFormat="1" applyFont="1" applyBorder="1" applyAlignment="1">
      <alignment vertical="center"/>
    </xf>
    <xf numFmtId="167" fontId="28" fillId="0" borderId="47" xfId="206" applyNumberFormat="1" applyFont="1" applyBorder="1" applyAlignment="1">
      <alignment horizontal="right" vertical="center"/>
    </xf>
    <xf numFmtId="167" fontId="28" fillId="12" borderId="0" xfId="206" applyNumberFormat="1" applyFont="1" applyFill="1" applyBorder="1" applyAlignment="1">
      <alignment vertical="center"/>
    </xf>
    <xf numFmtId="167" fontId="28" fillId="12" borderId="47" xfId="206" applyNumberFormat="1" applyFont="1" applyFill="1" applyBorder="1" applyAlignment="1">
      <alignment horizontal="right" vertical="center"/>
    </xf>
    <xf numFmtId="167" fontId="28" fillId="26" borderId="26" xfId="206" applyNumberFormat="1" applyFont="1" applyFill="1" applyBorder="1" applyAlignment="1">
      <alignment horizontal="center" vertical="center"/>
    </xf>
    <xf numFmtId="167" fontId="28" fillId="26" borderId="47" xfId="206" applyNumberFormat="1" applyFont="1" applyFill="1" applyBorder="1" applyAlignment="1">
      <alignment horizontal="center" vertical="center"/>
    </xf>
    <xf numFmtId="167" fontId="28" fillId="0" borderId="25" xfId="206" applyNumberFormat="1" applyFont="1" applyBorder="1" applyAlignment="1">
      <alignment vertical="center"/>
    </xf>
    <xf numFmtId="167" fontId="28" fillId="26" borderId="24" xfId="206" applyNumberFormat="1" applyFont="1" applyFill="1" applyBorder="1" applyAlignment="1">
      <alignment horizontal="center" vertical="center"/>
    </xf>
    <xf numFmtId="167" fontId="28" fillId="26" borderId="25" xfId="206" applyNumberFormat="1" applyFont="1" applyFill="1" applyBorder="1" applyAlignment="1">
      <alignment horizontal="center" vertical="center"/>
    </xf>
    <xf numFmtId="167" fontId="28" fillId="0" borderId="50" xfId="206" applyNumberFormat="1" applyFont="1" applyBorder="1" applyAlignment="1">
      <alignment horizontal="right" vertical="center"/>
    </xf>
    <xf numFmtId="167" fontId="28" fillId="0" borderId="51" xfId="206" applyNumberFormat="1" applyFont="1" applyBorder="1" applyAlignment="1">
      <alignment vertical="center"/>
    </xf>
    <xf numFmtId="167" fontId="28" fillId="28" borderId="50" xfId="206" applyNumberFormat="1" applyFont="1" applyFill="1" applyBorder="1" applyAlignment="1">
      <alignment horizontal="right" vertical="center"/>
    </xf>
    <xf numFmtId="167" fontId="28" fillId="28" borderId="51" xfId="206" applyNumberFormat="1" applyFont="1" applyFill="1" applyBorder="1" applyAlignment="1">
      <alignment horizontal="right" vertical="center"/>
    </xf>
    <xf numFmtId="167" fontId="28" fillId="0" borderId="51" xfId="206" applyNumberFormat="1" applyFont="1" applyBorder="1" applyAlignment="1">
      <alignment horizontal="right" vertical="center"/>
    </xf>
    <xf numFmtId="167" fontId="28" fillId="28" borderId="52" xfId="206" applyNumberFormat="1" applyFont="1" applyFill="1" applyBorder="1" applyAlignment="1">
      <alignment horizontal="right" vertical="center"/>
    </xf>
    <xf numFmtId="167" fontId="28" fillId="28" borderId="53" xfId="206" applyNumberFormat="1" applyFont="1" applyFill="1" applyBorder="1" applyAlignment="1">
      <alignment horizontal="right" vertical="center"/>
    </xf>
    <xf numFmtId="167" fontId="28" fillId="28" borderId="54" xfId="206" applyNumberFormat="1" applyFont="1" applyFill="1" applyBorder="1" applyAlignment="1">
      <alignment horizontal="right" vertical="center"/>
    </xf>
    <xf numFmtId="167" fontId="28" fillId="26" borderId="24" xfId="206" applyNumberFormat="1" applyFont="1" applyFill="1" applyBorder="1" applyAlignment="1">
      <alignment horizontal="right"/>
    </xf>
    <xf numFmtId="167" fontId="28" fillId="27" borderId="24" xfId="206" applyNumberFormat="1" applyFont="1" applyFill="1" applyBorder="1" applyAlignment="1">
      <alignment horizontal="right"/>
    </xf>
    <xf numFmtId="167" fontId="28" fillId="28" borderId="50" xfId="206" applyNumberFormat="1" applyFont="1" applyFill="1" applyBorder="1" applyAlignment="1">
      <alignment horizontal="right"/>
    </xf>
    <xf numFmtId="167" fontId="28" fillId="28" borderId="51" xfId="206" applyNumberFormat="1" applyFont="1" applyFill="1" applyBorder="1" applyAlignment="1">
      <alignment horizontal="right"/>
    </xf>
    <xf numFmtId="167" fontId="28" fillId="0" borderId="50" xfId="206" applyNumberFormat="1" applyFont="1" applyBorder="1" applyAlignment="1">
      <alignment horizontal="right"/>
    </xf>
    <xf numFmtId="167" fontId="28" fillId="0" borderId="51" xfId="206" applyNumberFormat="1" applyFont="1" applyBorder="1" applyAlignment="1">
      <alignment horizontal="right"/>
    </xf>
    <xf numFmtId="167" fontId="28" fillId="28" borderId="52" xfId="206" applyNumberFormat="1" applyFont="1" applyFill="1" applyBorder="1" applyAlignment="1">
      <alignment horizontal="right"/>
    </xf>
    <xf numFmtId="167" fontId="28" fillId="28" borderId="53" xfId="206" applyNumberFormat="1" applyFont="1" applyFill="1" applyBorder="1" applyAlignment="1">
      <alignment horizontal="right"/>
    </xf>
    <xf numFmtId="167" fontId="28" fillId="28" borderId="54" xfId="206" applyNumberFormat="1" applyFont="1" applyFill="1" applyBorder="1" applyAlignment="1">
      <alignment horizontal="right"/>
    </xf>
    <xf numFmtId="0" fontId="39" fillId="31" borderId="0" xfId="209" applyFont="1" applyFill="1"/>
    <xf numFmtId="0" fontId="40" fillId="31" borderId="0" xfId="209" applyFont="1" applyFill="1"/>
    <xf numFmtId="0" fontId="2" fillId="31" borderId="0" xfId="209" applyFill="1"/>
    <xf numFmtId="0" fontId="2" fillId="0" borderId="0" xfId="209"/>
    <xf numFmtId="0" fontId="41" fillId="31" borderId="0" xfId="209" applyFont="1" applyFill="1" applyAlignment="1">
      <alignment horizontal="center"/>
    </xf>
    <xf numFmtId="17" fontId="41" fillId="31" borderId="0" xfId="209" quotePrefix="1" applyNumberFormat="1" applyFont="1" applyFill="1" applyAlignment="1">
      <alignment horizontal="center"/>
    </xf>
    <xf numFmtId="0" fontId="42" fillId="31" borderId="0" xfId="209" applyFont="1" applyFill="1" applyAlignment="1">
      <alignment horizontal="left" indent="15"/>
    </xf>
    <xf numFmtId="0" fontId="44" fillId="31" borderId="0" xfId="209" applyFont="1" applyFill="1" applyAlignment="1">
      <alignment horizontal="center"/>
    </xf>
    <xf numFmtId="0" fontId="49" fillId="31" borderId="0" xfId="209" applyFont="1" applyFill="1"/>
    <xf numFmtId="0" fontId="49" fillId="31" borderId="0" xfId="209" applyFont="1" applyFill="1" applyAlignment="1">
      <alignment horizontal="center"/>
    </xf>
    <xf numFmtId="0" fontId="45" fillId="31" borderId="0" xfId="209" applyFont="1" applyFill="1"/>
    <xf numFmtId="0" fontId="39" fillId="31" borderId="0" xfId="209" quotePrefix="1" applyFont="1" applyFill="1"/>
    <xf numFmtId="17" fontId="51" fillId="31" borderId="0" xfId="209" applyNumberFormat="1" applyFont="1" applyFill="1" applyAlignment="1">
      <alignment horizontal="center"/>
    </xf>
    <xf numFmtId="0" fontId="39" fillId="31" borderId="0" xfId="209" applyFont="1" applyFill="1" applyAlignment="1">
      <alignment horizontal="center"/>
    </xf>
    <xf numFmtId="0" fontId="52" fillId="31" borderId="0" xfId="209" applyFont="1" applyFill="1"/>
    <xf numFmtId="0" fontId="53" fillId="31" borderId="0" xfId="209" applyFont="1" applyFill="1"/>
    <xf numFmtId="0" fontId="46" fillId="31" borderId="0" xfId="209" applyFont="1" applyFill="1"/>
    <xf numFmtId="0" fontId="45" fillId="31" borderId="0" xfId="180" applyFont="1" applyFill="1"/>
    <xf numFmtId="0" fontId="47" fillId="31" borderId="0" xfId="180" applyFont="1" applyFill="1"/>
    <xf numFmtId="0" fontId="48" fillId="31" borderId="0" xfId="209" applyFont="1" applyFill="1"/>
    <xf numFmtId="0" fontId="40" fillId="31" borderId="0" xfId="180" applyFont="1" applyFill="1"/>
    <xf numFmtId="167" fontId="28" fillId="0" borderId="24" xfId="206" applyNumberFormat="1" applyFont="1" applyFill="1" applyBorder="1" applyAlignment="1">
      <alignment horizontal="center" vertical="center"/>
    </xf>
    <xf numFmtId="167" fontId="28" fillId="0" borderId="25" xfId="206" applyNumberFormat="1" applyFont="1" applyFill="1" applyBorder="1" applyAlignment="1">
      <alignment horizontal="center" vertical="center"/>
    </xf>
    <xf numFmtId="167" fontId="37" fillId="12" borderId="24" xfId="206" applyNumberFormat="1" applyFont="1" applyFill="1" applyBorder="1" applyAlignment="1">
      <alignment horizontal="center" vertical="center"/>
    </xf>
    <xf numFmtId="167" fontId="37" fillId="12" borderId="17" xfId="206" applyNumberFormat="1" applyFont="1" applyFill="1" applyBorder="1" applyAlignment="1">
      <alignment horizontal="center" vertical="center"/>
    </xf>
    <xf numFmtId="167" fontId="37" fillId="12" borderId="25" xfId="206" applyNumberFormat="1" applyFont="1" applyFill="1" applyBorder="1" applyAlignment="1">
      <alignment horizontal="center" vertical="center"/>
    </xf>
    <xf numFmtId="167" fontId="37" fillId="0" borderId="24" xfId="206" applyNumberFormat="1" applyFont="1" applyFill="1" applyBorder="1" applyAlignment="1">
      <alignment horizontal="center" vertical="center"/>
    </xf>
    <xf numFmtId="167" fontId="37" fillId="0" borderId="17" xfId="206" applyNumberFormat="1" applyFont="1" applyFill="1" applyBorder="1" applyAlignment="1">
      <alignment horizontal="center" vertical="center"/>
    </xf>
    <xf numFmtId="167" fontId="37" fillId="0" borderId="25" xfId="206" applyNumberFormat="1" applyFont="1" applyFill="1" applyBorder="1" applyAlignment="1">
      <alignment horizontal="center" vertical="center"/>
    </xf>
    <xf numFmtId="167" fontId="28" fillId="0" borderId="27" xfId="206" applyNumberFormat="1" applyFont="1" applyFill="1" applyBorder="1" applyAlignment="1">
      <alignment horizontal="center" vertical="center"/>
    </xf>
    <xf numFmtId="167" fontId="28" fillId="0" borderId="28" xfId="206" applyNumberFormat="1" applyFont="1" applyFill="1" applyBorder="1" applyAlignment="1">
      <alignment horizontal="center" vertical="center"/>
    </xf>
    <xf numFmtId="167" fontId="28" fillId="0" borderId="29" xfId="206" applyNumberFormat="1" applyFont="1" applyFill="1" applyBorder="1" applyAlignment="1">
      <alignment horizontal="center" vertical="center"/>
    </xf>
    <xf numFmtId="165" fontId="0" fillId="0" borderId="36" xfId="0" applyBorder="1"/>
    <xf numFmtId="165" fontId="0" fillId="0" borderId="13" xfId="0" applyBorder="1"/>
    <xf numFmtId="165" fontId="0" fillId="0" borderId="46" xfId="0" applyBorder="1"/>
    <xf numFmtId="165" fontId="0" fillId="0" borderId="0" xfId="0" applyAlignment="1">
      <alignment vertical="center"/>
    </xf>
    <xf numFmtId="165" fontId="31" fillId="0" borderId="44" xfId="0" applyFont="1" applyBorder="1" applyAlignment="1">
      <alignment vertical="center"/>
    </xf>
    <xf numFmtId="167" fontId="0" fillId="0" borderId="50" xfId="206" applyNumberFormat="1" applyFont="1" applyBorder="1" applyAlignment="1">
      <alignment vertical="center"/>
    </xf>
    <xf numFmtId="167" fontId="0" fillId="0" borderId="20" xfId="206" applyNumberFormat="1" applyFont="1" applyBorder="1" applyAlignment="1">
      <alignment vertical="center"/>
    </xf>
    <xf numFmtId="167" fontId="0" fillId="0" borderId="51" xfId="206" applyNumberFormat="1" applyFont="1" applyBorder="1" applyAlignment="1">
      <alignment vertical="center"/>
    </xf>
    <xf numFmtId="167" fontId="28" fillId="0" borderId="26" xfId="206" applyNumberFormat="1" applyFont="1" applyFill="1" applyBorder="1" applyAlignment="1">
      <alignment horizontal="center" vertical="center"/>
    </xf>
    <xf numFmtId="167" fontId="28" fillId="0" borderId="0" xfId="206" applyNumberFormat="1" applyFont="1" applyFill="1" applyBorder="1" applyAlignment="1">
      <alignment horizontal="center" vertical="center"/>
    </xf>
    <xf numFmtId="167" fontId="28" fillId="0" borderId="47" xfId="206" applyNumberFormat="1" applyFont="1" applyFill="1" applyBorder="1" applyAlignment="1">
      <alignment horizontal="center" vertical="center"/>
    </xf>
    <xf numFmtId="167" fontId="28" fillId="12" borderId="37" xfId="206" applyNumberFormat="1" applyFont="1" applyFill="1" applyBorder="1" applyAlignment="1">
      <alignment horizontal="center" vertical="center"/>
    </xf>
    <xf numFmtId="167" fontId="28" fillId="12" borderId="48" xfId="206" applyNumberFormat="1" applyFont="1" applyFill="1" applyBorder="1" applyAlignment="1">
      <alignment vertical="center"/>
    </xf>
    <xf numFmtId="167" fontId="28" fillId="12" borderId="49" xfId="206" applyNumberFormat="1" applyFont="1" applyFill="1" applyBorder="1" applyAlignment="1">
      <alignment horizontal="right" vertical="center"/>
    </xf>
    <xf numFmtId="167" fontId="37" fillId="28" borderId="26" xfId="0" applyNumberFormat="1" applyFont="1" applyFill="1" applyBorder="1" applyAlignment="1">
      <alignment vertical="center"/>
    </xf>
    <xf numFmtId="167" fontId="37" fillId="28" borderId="14" xfId="0" applyNumberFormat="1" applyFont="1" applyFill="1" applyBorder="1" applyAlignment="1">
      <alignment vertical="center"/>
    </xf>
    <xf numFmtId="167" fontId="37" fillId="28" borderId="25" xfId="0" applyNumberFormat="1" applyFont="1" applyFill="1" applyBorder="1" applyAlignment="1">
      <alignment vertical="center"/>
    </xf>
    <xf numFmtId="165" fontId="28" fillId="26" borderId="44" xfId="0" applyFont="1" applyFill="1" applyBorder="1" applyAlignment="1">
      <alignment vertical="center"/>
    </xf>
    <xf numFmtId="165" fontId="59" fillId="0" borderId="21" xfId="0" applyFont="1" applyBorder="1" applyAlignment="1">
      <alignment horizontal="center" vertical="center"/>
    </xf>
    <xf numFmtId="0" fontId="59" fillId="3" borderId="23" xfId="0" applyNumberFormat="1" applyFont="1" applyFill="1" applyBorder="1" applyAlignment="1">
      <alignment horizontal="center" vertical="center"/>
    </xf>
    <xf numFmtId="0" fontId="28" fillId="0" borderId="0" xfId="216" applyAlignment="1">
      <alignment horizontal="center" vertical="center"/>
    </xf>
    <xf numFmtId="0" fontId="61" fillId="0" borderId="0" xfId="217" applyNumberFormat="1" applyFont="1" applyFill="1" applyBorder="1" applyAlignment="1" applyProtection="1">
      <alignment horizontal="left" vertical="center"/>
    </xf>
    <xf numFmtId="170" fontId="31" fillId="0" borderId="0" xfId="216" applyNumberFormat="1" applyFont="1" applyAlignment="1">
      <alignment horizontal="left" vertical="center"/>
    </xf>
    <xf numFmtId="0" fontId="28" fillId="0" borderId="0" xfId="216" applyAlignment="1">
      <alignment horizontal="right" vertical="center"/>
    </xf>
    <xf numFmtId="0" fontId="62" fillId="0" borderId="0" xfId="216" applyFont="1" applyAlignment="1">
      <alignment vertical="center"/>
    </xf>
    <xf numFmtId="0" fontId="28" fillId="0" borderId="0" xfId="216" applyAlignment="1">
      <alignment vertical="center"/>
    </xf>
    <xf numFmtId="4" fontId="31" fillId="0" borderId="0" xfId="216" applyNumberFormat="1" applyFont="1" applyAlignment="1">
      <alignment vertical="center"/>
    </xf>
    <xf numFmtId="4" fontId="31" fillId="32" borderId="62" xfId="216" applyNumberFormat="1" applyFont="1" applyFill="1" applyBorder="1" applyAlignment="1">
      <alignment horizontal="right" vertical="center"/>
    </xf>
    <xf numFmtId="2" fontId="31" fillId="32" borderId="63" xfId="216" applyNumberFormat="1" applyFont="1" applyFill="1" applyBorder="1" applyAlignment="1">
      <alignment horizontal="right" vertical="center"/>
    </xf>
    <xf numFmtId="4" fontId="56" fillId="32" borderId="62" xfId="216" applyNumberFormat="1" applyFont="1" applyFill="1" applyBorder="1" applyAlignment="1">
      <alignment horizontal="right" vertical="center"/>
    </xf>
    <xf numFmtId="4" fontId="56" fillId="32" borderId="64" xfId="216" applyNumberFormat="1" applyFont="1" applyFill="1" applyBorder="1" applyAlignment="1">
      <alignment horizontal="right" vertical="center"/>
    </xf>
    <xf numFmtId="4" fontId="31" fillId="32" borderId="64" xfId="216" applyNumberFormat="1" applyFont="1" applyFill="1" applyBorder="1" applyAlignment="1">
      <alignment horizontal="right" vertical="center"/>
    </xf>
    <xf numFmtId="4" fontId="31" fillId="32" borderId="65" xfId="216" applyNumberFormat="1" applyFont="1" applyFill="1" applyBorder="1" applyAlignment="1">
      <alignment horizontal="right" vertical="center"/>
    </xf>
    <xf numFmtId="4" fontId="31" fillId="32" borderId="63" xfId="216" applyNumberFormat="1" applyFont="1" applyFill="1" applyBorder="1" applyAlignment="1">
      <alignment horizontal="right" vertical="center"/>
    </xf>
    <xf numFmtId="0" fontId="31" fillId="32" borderId="66" xfId="216" applyFont="1" applyFill="1" applyBorder="1" applyAlignment="1">
      <alignment horizontal="center" vertical="center"/>
    </xf>
    <xf numFmtId="0" fontId="28" fillId="0" borderId="67" xfId="216" applyBorder="1" applyAlignment="1">
      <alignment horizontal="center" vertical="center"/>
    </xf>
    <xf numFmtId="2" fontId="31" fillId="0" borderId="24" xfId="216" applyNumberFormat="1" applyFont="1" applyBorder="1" applyAlignment="1">
      <alignment horizontal="right" vertical="center"/>
    </xf>
    <xf numFmtId="0" fontId="28" fillId="0" borderId="61" xfId="216" applyBorder="1" applyAlignment="1">
      <alignment horizontal="center" vertical="center"/>
    </xf>
    <xf numFmtId="2" fontId="31" fillId="0" borderId="57" xfId="216" applyNumberFormat="1" applyFont="1" applyBorder="1" applyAlignment="1">
      <alignment horizontal="right" vertical="center"/>
    </xf>
    <xf numFmtId="0" fontId="31" fillId="0" borderId="44" xfId="216" applyFont="1" applyBorder="1" applyAlignment="1">
      <alignment horizontal="center" vertical="center"/>
    </xf>
    <xf numFmtId="2" fontId="31" fillId="32" borderId="67" xfId="216" applyNumberFormat="1" applyFont="1" applyFill="1" applyBorder="1" applyAlignment="1">
      <alignment vertical="center"/>
    </xf>
    <xf numFmtId="2" fontId="31" fillId="32" borderId="24" xfId="216" applyNumberFormat="1" applyFont="1" applyFill="1" applyBorder="1" applyAlignment="1">
      <alignment horizontal="right" vertical="center"/>
    </xf>
    <xf numFmtId="4" fontId="56" fillId="32" borderId="67" xfId="216" applyNumberFormat="1" applyFont="1" applyFill="1" applyBorder="1" applyAlignment="1">
      <alignment horizontal="right" vertical="center"/>
    </xf>
    <xf numFmtId="4" fontId="56" fillId="32" borderId="61" xfId="216" applyNumberFormat="1" applyFont="1" applyFill="1" applyBorder="1" applyAlignment="1">
      <alignment horizontal="right" vertical="center"/>
    </xf>
    <xf numFmtId="4" fontId="31" fillId="33" borderId="61" xfId="216" applyNumberFormat="1" applyFont="1" applyFill="1" applyBorder="1" applyAlignment="1">
      <alignment horizontal="right" vertical="center"/>
    </xf>
    <xf numFmtId="4" fontId="31" fillId="32" borderId="61" xfId="216" applyNumberFormat="1" applyFont="1" applyFill="1" applyBorder="1" applyAlignment="1">
      <alignment horizontal="right" vertical="center"/>
    </xf>
    <xf numFmtId="4" fontId="31" fillId="32" borderId="57" xfId="216" applyNumberFormat="1" applyFont="1" applyFill="1" applyBorder="1" applyAlignment="1">
      <alignment horizontal="right" vertical="center"/>
    </xf>
    <xf numFmtId="4" fontId="31" fillId="32" borderId="67" xfId="216" applyNumberFormat="1" applyFont="1" applyFill="1" applyBorder="1" applyAlignment="1">
      <alignment horizontal="right" vertical="center"/>
    </xf>
    <xf numFmtId="4" fontId="31" fillId="32" borderId="24" xfId="216" applyNumberFormat="1" applyFont="1" applyFill="1" applyBorder="1" applyAlignment="1">
      <alignment horizontal="right" vertical="center"/>
    </xf>
    <xf numFmtId="0" fontId="31" fillId="32" borderId="44" xfId="216" applyFont="1" applyFill="1" applyBorder="1" applyAlignment="1">
      <alignment horizontal="center" vertical="center"/>
    </xf>
    <xf numFmtId="0" fontId="28" fillId="32" borderId="67" xfId="216" applyFill="1" applyBorder="1" applyAlignment="1">
      <alignment horizontal="center" vertical="center"/>
    </xf>
    <xf numFmtId="0" fontId="28" fillId="32" borderId="61" xfId="216" applyFill="1" applyBorder="1" applyAlignment="1">
      <alignment horizontal="center" vertical="center"/>
    </xf>
    <xf numFmtId="4" fontId="31" fillId="34" borderId="68" xfId="216" applyNumberFormat="1" applyFont="1" applyFill="1" applyBorder="1" applyAlignment="1">
      <alignment horizontal="right" vertical="center"/>
    </xf>
    <xf numFmtId="4" fontId="31" fillId="34" borderId="69" xfId="216" applyNumberFormat="1" applyFont="1" applyFill="1" applyBorder="1" applyAlignment="1">
      <alignment horizontal="right" vertical="center"/>
    </xf>
    <xf numFmtId="4" fontId="31" fillId="34" borderId="70" xfId="216" applyNumberFormat="1" applyFont="1" applyFill="1" applyBorder="1" applyAlignment="1">
      <alignment horizontal="right" vertical="center"/>
    </xf>
    <xf numFmtId="4" fontId="31" fillId="34" borderId="71" xfId="216" applyNumberFormat="1" applyFont="1" applyFill="1" applyBorder="1" applyAlignment="1">
      <alignment horizontal="right" vertical="center"/>
    </xf>
    <xf numFmtId="4" fontId="63" fillId="34" borderId="69" xfId="216" applyNumberFormat="1" applyFont="1" applyFill="1" applyBorder="1" applyAlignment="1">
      <alignment horizontal="center" vertical="center"/>
    </xf>
    <xf numFmtId="1" fontId="63" fillId="34" borderId="72" xfId="216" applyNumberFormat="1" applyFont="1" applyFill="1" applyBorder="1" applyAlignment="1">
      <alignment horizontal="center" vertical="center"/>
    </xf>
    <xf numFmtId="2" fontId="31" fillId="31" borderId="62" xfId="216" applyNumberFormat="1" applyFont="1" applyFill="1" applyBorder="1" applyAlignment="1">
      <alignment horizontal="right" vertical="center"/>
    </xf>
    <xf numFmtId="2" fontId="31" fillId="31" borderId="73" xfId="216" applyNumberFormat="1" applyFont="1" applyFill="1" applyBorder="1" applyAlignment="1">
      <alignment horizontal="right" vertical="center"/>
    </xf>
    <xf numFmtId="4" fontId="31" fillId="35" borderId="64" xfId="216" applyNumberFormat="1" applyFont="1" applyFill="1" applyBorder="1" applyAlignment="1">
      <alignment horizontal="right" vertical="center"/>
    </xf>
    <xf numFmtId="4" fontId="31" fillId="31" borderId="63" xfId="216" applyNumberFormat="1" applyFont="1" applyFill="1" applyBorder="1" applyAlignment="1">
      <alignment horizontal="right" vertical="center"/>
    </xf>
    <xf numFmtId="4" fontId="31" fillId="31" borderId="62" xfId="216" applyNumberFormat="1" applyFont="1" applyFill="1" applyBorder="1" applyAlignment="1">
      <alignment horizontal="right" vertical="center"/>
    </xf>
    <xf numFmtId="4" fontId="31" fillId="31" borderId="73" xfId="216" applyNumberFormat="1" applyFont="1" applyFill="1" applyBorder="1" applyAlignment="1">
      <alignment horizontal="right" vertical="center"/>
    </xf>
    <xf numFmtId="0" fontId="31" fillId="31" borderId="66" xfId="216" applyFont="1" applyFill="1" applyBorder="1" applyAlignment="1">
      <alignment horizontal="center" vertical="center"/>
    </xf>
    <xf numFmtId="2" fontId="31" fillId="32" borderId="67" xfId="216" applyNumberFormat="1" applyFont="1" applyFill="1" applyBorder="1" applyAlignment="1">
      <alignment horizontal="right" vertical="center"/>
    </xf>
    <xf numFmtId="2" fontId="31" fillId="32" borderId="26" xfId="216" applyNumberFormat="1" applyFont="1" applyFill="1" applyBorder="1" applyAlignment="1">
      <alignment horizontal="right" vertical="center"/>
    </xf>
    <xf numFmtId="2" fontId="31" fillId="31" borderId="67" xfId="216" applyNumberFormat="1" applyFont="1" applyFill="1" applyBorder="1" applyAlignment="1">
      <alignment horizontal="right" vertical="center"/>
    </xf>
    <xf numFmtId="2" fontId="31" fillId="31" borderId="26" xfId="216" applyNumberFormat="1" applyFont="1" applyFill="1" applyBorder="1" applyAlignment="1">
      <alignment horizontal="right" vertical="center"/>
    </xf>
    <xf numFmtId="4" fontId="56" fillId="35" borderId="61" xfId="216" applyNumberFormat="1" applyFont="1" applyFill="1" applyBorder="1" applyAlignment="1">
      <alignment horizontal="right" vertical="center"/>
    </xf>
    <xf numFmtId="4" fontId="31" fillId="35" borderId="61" xfId="216" applyNumberFormat="1" applyFont="1" applyFill="1" applyBorder="1" applyAlignment="1">
      <alignment horizontal="right" vertical="center"/>
    </xf>
    <xf numFmtId="2" fontId="31" fillId="31" borderId="24" xfId="216" applyNumberFormat="1" applyFont="1" applyFill="1" applyBorder="1" applyAlignment="1">
      <alignment horizontal="right" vertical="center"/>
    </xf>
    <xf numFmtId="0" fontId="31" fillId="31" borderId="44" xfId="216" applyFont="1" applyFill="1" applyBorder="1" applyAlignment="1">
      <alignment horizontal="center" vertical="center"/>
    </xf>
    <xf numFmtId="4" fontId="56" fillId="33" borderId="61" xfId="216" applyNumberFormat="1" applyFont="1" applyFill="1" applyBorder="1" applyAlignment="1">
      <alignment horizontal="right" vertical="center"/>
    </xf>
    <xf numFmtId="4" fontId="31" fillId="31" borderId="24" xfId="216" applyNumberFormat="1" applyFont="1" applyFill="1" applyBorder="1" applyAlignment="1">
      <alignment horizontal="right" vertical="center"/>
    </xf>
    <xf numFmtId="4" fontId="31" fillId="31" borderId="67" xfId="216" applyNumberFormat="1" applyFont="1" applyFill="1" applyBorder="1" applyAlignment="1">
      <alignment horizontal="right" vertical="center"/>
    </xf>
    <xf numFmtId="4" fontId="31" fillId="31" borderId="26" xfId="216" applyNumberFormat="1" applyFont="1" applyFill="1" applyBorder="1" applyAlignment="1">
      <alignment horizontal="right" vertical="center"/>
    </xf>
    <xf numFmtId="2" fontId="31" fillId="0" borderId="67" xfId="216" applyNumberFormat="1" applyFont="1" applyBorder="1" applyAlignment="1">
      <alignment horizontal="right" vertical="center"/>
    </xf>
    <xf numFmtId="2" fontId="31" fillId="0" borderId="26" xfId="216" applyNumberFormat="1" applyFont="1" applyBorder="1" applyAlignment="1">
      <alignment horizontal="right" vertical="center"/>
    </xf>
    <xf numFmtId="4" fontId="63" fillId="34" borderId="68" xfId="216" applyNumberFormat="1" applyFont="1" applyFill="1" applyBorder="1" applyAlignment="1">
      <alignment horizontal="center" vertical="center"/>
    </xf>
    <xf numFmtId="4" fontId="63" fillId="34" borderId="70" xfId="216" applyNumberFormat="1" applyFont="1" applyFill="1" applyBorder="1" applyAlignment="1">
      <alignment horizontal="center" vertical="center"/>
    </xf>
    <xf numFmtId="4" fontId="63" fillId="34" borderId="71" xfId="216" applyNumberFormat="1" applyFont="1" applyFill="1" applyBorder="1" applyAlignment="1">
      <alignment horizontal="center" vertical="center"/>
    </xf>
    <xf numFmtId="4" fontId="63" fillId="34" borderId="74" xfId="216" applyNumberFormat="1" applyFont="1" applyFill="1" applyBorder="1" applyAlignment="1">
      <alignment horizontal="center" vertical="center"/>
    </xf>
    <xf numFmtId="0" fontId="48" fillId="31" borderId="60" xfId="216" applyFont="1" applyFill="1" applyBorder="1" applyAlignment="1">
      <alignment horizontal="center" vertical="center"/>
    </xf>
    <xf numFmtId="0" fontId="48" fillId="31" borderId="58" xfId="216" applyFont="1" applyFill="1" applyBorder="1" applyAlignment="1">
      <alignment horizontal="center" vertical="center"/>
    </xf>
    <xf numFmtId="0" fontId="48" fillId="31" borderId="59" xfId="216" applyFont="1" applyFill="1" applyBorder="1" applyAlignment="1">
      <alignment horizontal="center" vertical="center"/>
    </xf>
    <xf numFmtId="0" fontId="48" fillId="31" borderId="75" xfId="216" applyFont="1" applyFill="1" applyBorder="1" applyAlignment="1">
      <alignment horizontal="center" vertical="center"/>
    </xf>
    <xf numFmtId="0" fontId="31" fillId="31" borderId="72" xfId="216" applyFont="1" applyFill="1" applyBorder="1" applyAlignment="1">
      <alignment horizontal="center" vertical="center"/>
    </xf>
    <xf numFmtId="49" fontId="31" fillId="31" borderId="0" xfId="216" applyNumberFormat="1" applyFont="1" applyFill="1" applyAlignment="1">
      <alignment horizontal="center" vertical="center"/>
    </xf>
    <xf numFmtId="0" fontId="31" fillId="31" borderId="0" xfId="216" applyFont="1" applyFill="1" applyAlignment="1">
      <alignment vertical="top"/>
    </xf>
    <xf numFmtId="0" fontId="54" fillId="31" borderId="0" xfId="216" applyFont="1" applyFill="1" applyAlignment="1">
      <alignment horizontal="center" vertical="center"/>
    </xf>
    <xf numFmtId="0" fontId="64" fillId="31" borderId="0" xfId="216" applyFont="1" applyFill="1" applyAlignment="1">
      <alignment vertical="center"/>
    </xf>
    <xf numFmtId="10" fontId="28" fillId="0" borderId="0" xfId="218" applyNumberFormat="1" applyFont="1" applyAlignment="1">
      <alignment vertical="center"/>
    </xf>
    <xf numFmtId="10" fontId="0" fillId="0" borderId="0" xfId="218" applyNumberFormat="1" applyFont="1"/>
    <xf numFmtId="167" fontId="28" fillId="29" borderId="61" xfId="206" applyNumberFormat="1" applyFont="1" applyFill="1" applyBorder="1" applyAlignment="1" applyProtection="1">
      <alignment horizontal="right" vertical="center"/>
      <protection locked="0"/>
    </xf>
    <xf numFmtId="167" fontId="28" fillId="29" borderId="67" xfId="206" applyNumberFormat="1" applyFont="1" applyFill="1" applyBorder="1" applyAlignment="1" applyProtection="1">
      <alignment horizontal="right" vertical="center"/>
      <protection locked="0"/>
    </xf>
    <xf numFmtId="167" fontId="28" fillId="30" borderId="61" xfId="206" applyNumberFormat="1" applyFont="1" applyFill="1" applyBorder="1" applyAlignment="1">
      <alignment horizontal="right" vertical="center"/>
    </xf>
    <xf numFmtId="167" fontId="28" fillId="30" borderId="67" xfId="206" applyNumberFormat="1" applyFont="1" applyFill="1" applyBorder="1" applyAlignment="1">
      <alignment horizontal="right" vertical="center"/>
    </xf>
    <xf numFmtId="171" fontId="28" fillId="0" borderId="0" xfId="0" applyNumberFormat="1" applyFont="1" applyAlignment="1">
      <alignment vertical="center"/>
    </xf>
    <xf numFmtId="0" fontId="41" fillId="31" borderId="0" xfId="209" applyFont="1" applyFill="1" applyAlignment="1">
      <alignment horizontal="center"/>
    </xf>
    <xf numFmtId="0" fontId="44" fillId="31" borderId="0" xfId="209" applyFont="1" applyFill="1" applyAlignment="1">
      <alignment horizontal="center"/>
    </xf>
    <xf numFmtId="17" fontId="51" fillId="31" borderId="0" xfId="209" applyNumberFormat="1" applyFont="1" applyFill="1" applyAlignment="1">
      <alignment horizontal="center"/>
    </xf>
    <xf numFmtId="0" fontId="41" fillId="31" borderId="0" xfId="210" applyFont="1" applyFill="1" applyAlignment="1">
      <alignment horizontal="center" vertical="center"/>
    </xf>
    <xf numFmtId="0" fontId="41" fillId="31" borderId="0" xfId="209" applyFont="1" applyFill="1" applyAlignment="1">
      <alignment horizontal="center" wrapText="1"/>
    </xf>
    <xf numFmtId="0" fontId="43" fillId="31" borderId="0" xfId="209" applyFont="1" applyFill="1" applyAlignment="1">
      <alignment horizontal="center"/>
    </xf>
    <xf numFmtId="168" fontId="50" fillId="31" borderId="0" xfId="0" applyNumberFormat="1" applyFont="1" applyFill="1" applyAlignment="1">
      <alignment horizontal="center" vertical="center"/>
    </xf>
    <xf numFmtId="166" fontId="32" fillId="0" borderId="0" xfId="0" applyNumberFormat="1" applyFont="1" applyAlignment="1">
      <alignment horizontal="center" vertical="center"/>
    </xf>
    <xf numFmtId="165" fontId="54" fillId="3" borderId="38" xfId="0" applyFont="1" applyFill="1" applyBorder="1" applyAlignment="1">
      <alignment horizontal="center" vertical="center"/>
    </xf>
    <xf numFmtId="165" fontId="54" fillId="3" borderId="33" xfId="0" applyFont="1" applyFill="1" applyBorder="1" applyAlignment="1">
      <alignment horizontal="center" vertical="center"/>
    </xf>
    <xf numFmtId="165" fontId="31" fillId="3" borderId="30" xfId="0" applyFont="1" applyFill="1" applyBorder="1" applyAlignment="1">
      <alignment horizontal="center" vertical="center"/>
    </xf>
    <xf numFmtId="165" fontId="31" fillId="3" borderId="31" xfId="0" applyFont="1" applyFill="1" applyBorder="1" applyAlignment="1">
      <alignment horizontal="center" vertical="center"/>
    </xf>
    <xf numFmtId="165" fontId="31" fillId="3" borderId="32" xfId="0" applyFont="1" applyFill="1" applyBorder="1" applyAlignment="1">
      <alignment horizontal="center" vertical="center"/>
    </xf>
    <xf numFmtId="165" fontId="31" fillId="3" borderId="21" xfId="0" applyFont="1" applyFill="1" applyBorder="1" applyAlignment="1">
      <alignment horizontal="center" vertical="center"/>
    </xf>
    <xf numFmtId="165" fontId="31" fillId="3" borderId="16" xfId="0" applyFont="1" applyFill="1" applyBorder="1" applyAlignment="1">
      <alignment horizontal="center" vertical="center"/>
    </xf>
    <xf numFmtId="165" fontId="31" fillId="3" borderId="22" xfId="0" applyFont="1" applyFill="1" applyBorder="1" applyAlignment="1">
      <alignment horizontal="center" vertical="center"/>
    </xf>
    <xf numFmtId="165" fontId="31" fillId="3" borderId="24" xfId="0" applyFont="1" applyFill="1" applyBorder="1" applyAlignment="1">
      <alignment horizontal="center" vertical="center"/>
    </xf>
    <xf numFmtId="165" fontId="31" fillId="3" borderId="17" xfId="0" applyFont="1" applyFill="1" applyBorder="1" applyAlignment="1">
      <alignment horizontal="center" vertical="center"/>
    </xf>
    <xf numFmtId="165" fontId="31" fillId="3" borderId="25" xfId="0" applyFont="1" applyFill="1" applyBorder="1" applyAlignment="1">
      <alignment horizontal="center" vertical="center"/>
    </xf>
    <xf numFmtId="165" fontId="31" fillId="2" borderId="39" xfId="0" applyFont="1" applyFill="1" applyBorder="1" applyAlignment="1">
      <alignment horizontal="center" vertical="center"/>
    </xf>
    <xf numFmtId="165" fontId="31" fillId="2" borderId="40" xfId="0" applyFont="1" applyFill="1" applyBorder="1" applyAlignment="1">
      <alignment horizontal="center" vertical="center"/>
    </xf>
    <xf numFmtId="165" fontId="31" fillId="2" borderId="41" xfId="0" applyFont="1" applyFill="1" applyBorder="1" applyAlignment="1">
      <alignment horizontal="center" vertical="center"/>
    </xf>
    <xf numFmtId="49" fontId="31" fillId="0" borderId="38" xfId="0" applyNumberFormat="1" applyFont="1" applyBorder="1" applyAlignment="1">
      <alignment horizontal="center" vertical="center"/>
    </xf>
    <xf numFmtId="49" fontId="31" fillId="0" borderId="55" xfId="0" applyNumberFormat="1" applyFont="1" applyBorder="1" applyAlignment="1">
      <alignment horizontal="center" vertical="center"/>
    </xf>
    <xf numFmtId="49" fontId="31" fillId="0" borderId="56" xfId="0" applyNumberFormat="1" applyFont="1" applyBorder="1" applyAlignment="1">
      <alignment horizontal="center" vertical="center"/>
    </xf>
    <xf numFmtId="165" fontId="54" fillId="3" borderId="42" xfId="0" applyFont="1" applyFill="1" applyBorder="1" applyAlignment="1">
      <alignment horizontal="center" vertical="center"/>
    </xf>
    <xf numFmtId="165" fontId="54" fillId="3" borderId="43" xfId="0" applyFont="1" applyFill="1" applyBorder="1" applyAlignment="1">
      <alignment horizontal="center" vertical="center"/>
    </xf>
    <xf numFmtId="0" fontId="48" fillId="31" borderId="35" xfId="216" applyFont="1" applyFill="1" applyBorder="1" applyAlignment="1">
      <alignment horizontal="center" vertical="center"/>
    </xf>
    <xf numFmtId="0" fontId="48" fillId="31" borderId="34" xfId="216" applyFont="1" applyFill="1" applyBorder="1" applyAlignment="1">
      <alignment horizontal="center" vertical="center"/>
    </xf>
    <xf numFmtId="0" fontId="48" fillId="31" borderId="76" xfId="216" applyFont="1" applyFill="1" applyBorder="1" applyAlignment="1">
      <alignment horizontal="center" vertical="center"/>
    </xf>
    <xf numFmtId="0" fontId="48" fillId="31" borderId="15" xfId="216" applyFont="1" applyFill="1" applyBorder="1" applyAlignment="1">
      <alignment horizontal="center" vertical="center"/>
    </xf>
    <xf numFmtId="0" fontId="31" fillId="31" borderId="81" xfId="216" applyFont="1" applyFill="1" applyBorder="1" applyAlignment="1">
      <alignment horizontal="center" vertical="top"/>
    </xf>
    <xf numFmtId="169" fontId="31" fillId="31" borderId="0" xfId="216" applyNumberFormat="1" applyFont="1" applyFill="1" applyAlignment="1">
      <alignment horizontal="right" vertical="top"/>
    </xf>
    <xf numFmtId="0" fontId="31" fillId="31" borderId="78" xfId="216" applyFont="1" applyFill="1" applyBorder="1" applyAlignment="1">
      <alignment horizontal="center" vertical="center"/>
    </xf>
    <xf numFmtId="0" fontId="31" fillId="31" borderId="77" xfId="216" applyFont="1" applyFill="1" applyBorder="1" applyAlignment="1">
      <alignment horizontal="center" vertical="center"/>
    </xf>
    <xf numFmtId="0" fontId="31" fillId="31" borderId="80" xfId="216" applyFont="1" applyFill="1" applyBorder="1" applyAlignment="1">
      <alignment horizontal="center" vertical="center"/>
    </xf>
    <xf numFmtId="0" fontId="31" fillId="31" borderId="79" xfId="216" applyFont="1" applyFill="1" applyBorder="1" applyAlignment="1">
      <alignment horizontal="center" vertical="center"/>
    </xf>
  </cellXfs>
  <cellStyles count="219">
    <cellStyle name="20% - Énfasis1 2" xfId="1" xr:uid="{00000000-0005-0000-0000-000000000000}"/>
    <cellStyle name="20% - Énfasis1 2 2" xfId="2" xr:uid="{00000000-0005-0000-0000-000001000000}"/>
    <cellStyle name="20% - Énfasis1 2 2 2" xfId="3" xr:uid="{00000000-0005-0000-0000-000002000000}"/>
    <cellStyle name="20% - Énfasis1 2 3" xfId="4" xr:uid="{00000000-0005-0000-0000-000003000000}"/>
    <cellStyle name="20% - Énfasis1 3" xfId="5" xr:uid="{00000000-0005-0000-0000-000004000000}"/>
    <cellStyle name="20% - Énfasis1 3 2" xfId="6" xr:uid="{00000000-0005-0000-0000-000005000000}"/>
    <cellStyle name="20% - Énfasis1 3 2 2" xfId="7" xr:uid="{00000000-0005-0000-0000-000006000000}"/>
    <cellStyle name="20% - Énfasis1 3 3" xfId="8" xr:uid="{00000000-0005-0000-0000-000007000000}"/>
    <cellStyle name="20% - Énfasis1 4" xfId="9" xr:uid="{00000000-0005-0000-0000-000008000000}"/>
    <cellStyle name="20% - Énfasis1 4 2" xfId="10" xr:uid="{00000000-0005-0000-0000-000009000000}"/>
    <cellStyle name="20% - Énfasis1 4 2 2" xfId="11" xr:uid="{00000000-0005-0000-0000-00000A000000}"/>
    <cellStyle name="20% - Énfasis1 4 3" xfId="12" xr:uid="{00000000-0005-0000-0000-00000B000000}"/>
    <cellStyle name="20% - Énfasis1 5" xfId="13" xr:uid="{00000000-0005-0000-0000-00000C000000}"/>
    <cellStyle name="20% - Énfasis1 5 2" xfId="14" xr:uid="{00000000-0005-0000-0000-00000D000000}"/>
    <cellStyle name="20% - Énfasis2 2" xfId="15" xr:uid="{00000000-0005-0000-0000-00000E000000}"/>
    <cellStyle name="20% - Énfasis2 2 2" xfId="16" xr:uid="{00000000-0005-0000-0000-00000F000000}"/>
    <cellStyle name="20% - Énfasis2 2 2 2" xfId="17" xr:uid="{00000000-0005-0000-0000-000010000000}"/>
    <cellStyle name="20% - Énfasis2 2 3" xfId="18" xr:uid="{00000000-0005-0000-0000-000011000000}"/>
    <cellStyle name="20% - Énfasis2 3" xfId="19" xr:uid="{00000000-0005-0000-0000-000012000000}"/>
    <cellStyle name="20% - Énfasis2 3 2" xfId="20" xr:uid="{00000000-0005-0000-0000-000013000000}"/>
    <cellStyle name="20% - Énfasis2 3 2 2" xfId="21" xr:uid="{00000000-0005-0000-0000-000014000000}"/>
    <cellStyle name="20% - Énfasis2 3 3" xfId="22" xr:uid="{00000000-0005-0000-0000-000015000000}"/>
    <cellStyle name="20% - Énfasis2 4" xfId="23" xr:uid="{00000000-0005-0000-0000-000016000000}"/>
    <cellStyle name="20% - Énfasis2 4 2" xfId="24" xr:uid="{00000000-0005-0000-0000-000017000000}"/>
    <cellStyle name="20% - Énfasis3 2" xfId="25" xr:uid="{00000000-0005-0000-0000-000018000000}"/>
    <cellStyle name="20% - Énfasis3 2 2" xfId="26" xr:uid="{00000000-0005-0000-0000-000019000000}"/>
    <cellStyle name="20% - Énfasis3 2 2 2" xfId="27" xr:uid="{00000000-0005-0000-0000-00001A000000}"/>
    <cellStyle name="20% - Énfasis3 2 3" xfId="28" xr:uid="{00000000-0005-0000-0000-00001B000000}"/>
    <cellStyle name="20% - Énfasis3 3" xfId="29" xr:uid="{00000000-0005-0000-0000-00001C000000}"/>
    <cellStyle name="20% - Énfasis3 3 2" xfId="30" xr:uid="{00000000-0005-0000-0000-00001D000000}"/>
    <cellStyle name="20% - Énfasis3 3 2 2" xfId="31" xr:uid="{00000000-0005-0000-0000-00001E000000}"/>
    <cellStyle name="20% - Énfasis3 3 3" xfId="32" xr:uid="{00000000-0005-0000-0000-00001F000000}"/>
    <cellStyle name="20% - Énfasis3 4" xfId="33" xr:uid="{00000000-0005-0000-0000-000020000000}"/>
    <cellStyle name="20% - Énfasis3 4 2" xfId="34" xr:uid="{00000000-0005-0000-0000-000021000000}"/>
    <cellStyle name="20% - Énfasis3 4 2 2" xfId="35" xr:uid="{00000000-0005-0000-0000-000022000000}"/>
    <cellStyle name="20% - Énfasis3 4 3" xfId="36" xr:uid="{00000000-0005-0000-0000-000023000000}"/>
    <cellStyle name="20% - Énfasis3 5" xfId="37" xr:uid="{00000000-0005-0000-0000-000024000000}"/>
    <cellStyle name="20% - Énfasis3 5 2" xfId="38" xr:uid="{00000000-0005-0000-0000-000025000000}"/>
    <cellStyle name="20% - Énfasis4 2" xfId="39" xr:uid="{00000000-0005-0000-0000-000026000000}"/>
    <cellStyle name="20% - Énfasis4 2 2" xfId="40" xr:uid="{00000000-0005-0000-0000-000027000000}"/>
    <cellStyle name="20% - Énfasis4 2 2 2" xfId="41" xr:uid="{00000000-0005-0000-0000-000028000000}"/>
    <cellStyle name="20% - Énfasis4 2 3" xfId="42" xr:uid="{00000000-0005-0000-0000-000029000000}"/>
    <cellStyle name="20% - Énfasis4 3" xfId="43" xr:uid="{00000000-0005-0000-0000-00002A000000}"/>
    <cellStyle name="20% - Énfasis4 3 2" xfId="44" xr:uid="{00000000-0005-0000-0000-00002B000000}"/>
    <cellStyle name="20% - Énfasis4 3 2 2" xfId="45" xr:uid="{00000000-0005-0000-0000-00002C000000}"/>
    <cellStyle name="20% - Énfasis4 3 3" xfId="46" xr:uid="{00000000-0005-0000-0000-00002D000000}"/>
    <cellStyle name="20% - Énfasis4 4" xfId="47" xr:uid="{00000000-0005-0000-0000-00002E000000}"/>
    <cellStyle name="20% - Énfasis4 4 2" xfId="48" xr:uid="{00000000-0005-0000-0000-00002F000000}"/>
    <cellStyle name="20% - Énfasis4 4 2 2" xfId="49" xr:uid="{00000000-0005-0000-0000-000030000000}"/>
    <cellStyle name="20% - Énfasis4 4 3" xfId="50" xr:uid="{00000000-0005-0000-0000-000031000000}"/>
    <cellStyle name="20% - Énfasis4 5" xfId="51" xr:uid="{00000000-0005-0000-0000-000032000000}"/>
    <cellStyle name="20% - Énfasis4 5 2" xfId="52" xr:uid="{00000000-0005-0000-0000-000033000000}"/>
    <cellStyle name="20% - Énfasis5 2" xfId="53" xr:uid="{00000000-0005-0000-0000-000034000000}"/>
    <cellStyle name="20% - Énfasis5 2 2" xfId="54" xr:uid="{00000000-0005-0000-0000-000035000000}"/>
    <cellStyle name="20% - Énfasis5 2 2 2" xfId="55" xr:uid="{00000000-0005-0000-0000-000036000000}"/>
    <cellStyle name="20% - Énfasis5 2 3" xfId="56" xr:uid="{00000000-0005-0000-0000-000037000000}"/>
    <cellStyle name="20% - Énfasis5 3" xfId="57" xr:uid="{00000000-0005-0000-0000-000038000000}"/>
    <cellStyle name="20% - Énfasis5 3 2" xfId="58" xr:uid="{00000000-0005-0000-0000-000039000000}"/>
    <cellStyle name="20% - Énfasis5 3 2 2" xfId="59" xr:uid="{00000000-0005-0000-0000-00003A000000}"/>
    <cellStyle name="20% - Énfasis5 3 3" xfId="60" xr:uid="{00000000-0005-0000-0000-00003B000000}"/>
    <cellStyle name="20% - Énfasis5 4" xfId="61" xr:uid="{00000000-0005-0000-0000-00003C000000}"/>
    <cellStyle name="20% - Énfasis5 4 2" xfId="62" xr:uid="{00000000-0005-0000-0000-00003D000000}"/>
    <cellStyle name="20% - Énfasis6 2" xfId="63" xr:uid="{00000000-0005-0000-0000-00003E000000}"/>
    <cellStyle name="20% - Énfasis6 2 2" xfId="64" xr:uid="{00000000-0005-0000-0000-00003F000000}"/>
    <cellStyle name="20% - Énfasis6 2 2 2" xfId="65" xr:uid="{00000000-0005-0000-0000-000040000000}"/>
    <cellStyle name="20% - Énfasis6 2 3" xfId="66" xr:uid="{00000000-0005-0000-0000-000041000000}"/>
    <cellStyle name="20% - Énfasis6 3" xfId="67" xr:uid="{00000000-0005-0000-0000-000042000000}"/>
    <cellStyle name="20% - Énfasis6 3 2" xfId="68" xr:uid="{00000000-0005-0000-0000-000043000000}"/>
    <cellStyle name="20% - Énfasis6 3 2 2" xfId="69" xr:uid="{00000000-0005-0000-0000-000044000000}"/>
    <cellStyle name="20% - Énfasis6 3 3" xfId="70" xr:uid="{00000000-0005-0000-0000-000045000000}"/>
    <cellStyle name="20% - Énfasis6 4" xfId="71" xr:uid="{00000000-0005-0000-0000-000046000000}"/>
    <cellStyle name="20% - Énfasis6 4 2" xfId="72" xr:uid="{00000000-0005-0000-0000-000047000000}"/>
    <cellStyle name="40% - Énfasis1 2" xfId="73" xr:uid="{00000000-0005-0000-0000-000048000000}"/>
    <cellStyle name="40% - Énfasis1 2 2" xfId="74" xr:uid="{00000000-0005-0000-0000-000049000000}"/>
    <cellStyle name="40% - Énfasis1 2 2 2" xfId="75" xr:uid="{00000000-0005-0000-0000-00004A000000}"/>
    <cellStyle name="40% - Énfasis1 2 3" xfId="76" xr:uid="{00000000-0005-0000-0000-00004B000000}"/>
    <cellStyle name="40% - Énfasis1 3" xfId="77" xr:uid="{00000000-0005-0000-0000-00004C000000}"/>
    <cellStyle name="40% - Énfasis1 3 2" xfId="78" xr:uid="{00000000-0005-0000-0000-00004D000000}"/>
    <cellStyle name="40% - Énfasis1 3 2 2" xfId="79" xr:uid="{00000000-0005-0000-0000-00004E000000}"/>
    <cellStyle name="40% - Énfasis1 3 3" xfId="80" xr:uid="{00000000-0005-0000-0000-00004F000000}"/>
    <cellStyle name="40% - Énfasis1 4" xfId="81" xr:uid="{00000000-0005-0000-0000-000050000000}"/>
    <cellStyle name="40% - Énfasis1 4 2" xfId="82" xr:uid="{00000000-0005-0000-0000-000051000000}"/>
    <cellStyle name="40% - Énfasis2 2" xfId="83" xr:uid="{00000000-0005-0000-0000-000052000000}"/>
    <cellStyle name="40% - Énfasis2 2 2" xfId="84" xr:uid="{00000000-0005-0000-0000-000053000000}"/>
    <cellStyle name="40% - Énfasis2 2 2 2" xfId="85" xr:uid="{00000000-0005-0000-0000-000054000000}"/>
    <cellStyle name="40% - Énfasis2 2 3" xfId="86" xr:uid="{00000000-0005-0000-0000-000055000000}"/>
    <cellStyle name="40% - Énfasis2 3" xfId="87" xr:uid="{00000000-0005-0000-0000-000056000000}"/>
    <cellStyle name="40% - Énfasis2 3 2" xfId="88" xr:uid="{00000000-0005-0000-0000-000057000000}"/>
    <cellStyle name="40% - Énfasis2 3 2 2" xfId="89" xr:uid="{00000000-0005-0000-0000-000058000000}"/>
    <cellStyle name="40% - Énfasis2 3 3" xfId="90" xr:uid="{00000000-0005-0000-0000-000059000000}"/>
    <cellStyle name="40% - Énfasis2 4" xfId="91" xr:uid="{00000000-0005-0000-0000-00005A000000}"/>
    <cellStyle name="40% - Énfasis2 4 2" xfId="92" xr:uid="{00000000-0005-0000-0000-00005B000000}"/>
    <cellStyle name="40% - Énfasis3 2" xfId="93" xr:uid="{00000000-0005-0000-0000-00005C000000}"/>
    <cellStyle name="40% - Énfasis3 2 2" xfId="94" xr:uid="{00000000-0005-0000-0000-00005D000000}"/>
    <cellStyle name="40% - Énfasis3 2 2 2" xfId="95" xr:uid="{00000000-0005-0000-0000-00005E000000}"/>
    <cellStyle name="40% - Énfasis3 2 3" xfId="96" xr:uid="{00000000-0005-0000-0000-00005F000000}"/>
    <cellStyle name="40% - Énfasis3 3" xfId="97" xr:uid="{00000000-0005-0000-0000-000060000000}"/>
    <cellStyle name="40% - Énfasis3 3 2" xfId="98" xr:uid="{00000000-0005-0000-0000-000061000000}"/>
    <cellStyle name="40% - Énfasis3 3 2 2" xfId="99" xr:uid="{00000000-0005-0000-0000-000062000000}"/>
    <cellStyle name="40% - Énfasis3 3 3" xfId="100" xr:uid="{00000000-0005-0000-0000-000063000000}"/>
    <cellStyle name="40% - Énfasis3 4" xfId="101" xr:uid="{00000000-0005-0000-0000-000064000000}"/>
    <cellStyle name="40% - Énfasis3 4 2" xfId="102" xr:uid="{00000000-0005-0000-0000-000065000000}"/>
    <cellStyle name="40% - Énfasis4 2" xfId="103" xr:uid="{00000000-0005-0000-0000-000066000000}"/>
    <cellStyle name="40% - Énfasis4 2 2" xfId="104" xr:uid="{00000000-0005-0000-0000-000067000000}"/>
    <cellStyle name="40% - Énfasis4 2 2 2" xfId="105" xr:uid="{00000000-0005-0000-0000-000068000000}"/>
    <cellStyle name="40% - Énfasis4 2 3" xfId="106" xr:uid="{00000000-0005-0000-0000-000069000000}"/>
    <cellStyle name="40% - Énfasis4 3" xfId="107" xr:uid="{00000000-0005-0000-0000-00006A000000}"/>
    <cellStyle name="40% - Énfasis4 3 2" xfId="108" xr:uid="{00000000-0005-0000-0000-00006B000000}"/>
    <cellStyle name="40% - Énfasis4 3 2 2" xfId="109" xr:uid="{00000000-0005-0000-0000-00006C000000}"/>
    <cellStyle name="40% - Énfasis4 3 3" xfId="110" xr:uid="{00000000-0005-0000-0000-00006D000000}"/>
    <cellStyle name="40% - Énfasis4 4" xfId="111" xr:uid="{00000000-0005-0000-0000-00006E000000}"/>
    <cellStyle name="40% - Énfasis4 4 2" xfId="112" xr:uid="{00000000-0005-0000-0000-00006F000000}"/>
    <cellStyle name="40% - Énfasis5 2" xfId="113" xr:uid="{00000000-0005-0000-0000-000070000000}"/>
    <cellStyle name="40% - Énfasis5 2 2" xfId="114" xr:uid="{00000000-0005-0000-0000-000071000000}"/>
    <cellStyle name="40% - Énfasis5 2 2 2" xfId="115" xr:uid="{00000000-0005-0000-0000-000072000000}"/>
    <cellStyle name="40% - Énfasis5 2 3" xfId="116" xr:uid="{00000000-0005-0000-0000-000073000000}"/>
    <cellStyle name="40% - Énfasis5 3" xfId="117" xr:uid="{00000000-0005-0000-0000-000074000000}"/>
    <cellStyle name="40% - Énfasis5 3 2" xfId="118" xr:uid="{00000000-0005-0000-0000-000075000000}"/>
    <cellStyle name="40% - Énfasis5 3 2 2" xfId="119" xr:uid="{00000000-0005-0000-0000-000076000000}"/>
    <cellStyle name="40% - Énfasis5 3 3" xfId="120" xr:uid="{00000000-0005-0000-0000-000077000000}"/>
    <cellStyle name="40% - Énfasis5 4" xfId="121" xr:uid="{00000000-0005-0000-0000-000078000000}"/>
    <cellStyle name="40% - Énfasis5 4 2" xfId="122" xr:uid="{00000000-0005-0000-0000-000079000000}"/>
    <cellStyle name="40% - Énfasis6 2" xfId="123" xr:uid="{00000000-0005-0000-0000-00007A000000}"/>
    <cellStyle name="40% - Énfasis6 2 2" xfId="124" xr:uid="{00000000-0005-0000-0000-00007B000000}"/>
    <cellStyle name="40% - Énfasis6 2 2 2" xfId="125" xr:uid="{00000000-0005-0000-0000-00007C000000}"/>
    <cellStyle name="40% - Énfasis6 2 3" xfId="126" xr:uid="{00000000-0005-0000-0000-00007D000000}"/>
    <cellStyle name="40% - Énfasis6 3" xfId="127" xr:uid="{00000000-0005-0000-0000-00007E000000}"/>
    <cellStyle name="40% - Énfasis6 3 2" xfId="128" xr:uid="{00000000-0005-0000-0000-00007F000000}"/>
    <cellStyle name="40% - Énfasis6 3 2 2" xfId="129" xr:uid="{00000000-0005-0000-0000-000080000000}"/>
    <cellStyle name="40% - Énfasis6 3 3" xfId="130" xr:uid="{00000000-0005-0000-0000-000081000000}"/>
    <cellStyle name="40% - Énfasis6 4" xfId="131" xr:uid="{00000000-0005-0000-0000-000082000000}"/>
    <cellStyle name="40% - Énfasis6 4 2" xfId="132" xr:uid="{00000000-0005-0000-0000-000083000000}"/>
    <cellStyle name="60% - Énfasis1 2" xfId="133" xr:uid="{00000000-0005-0000-0000-000084000000}"/>
    <cellStyle name="60% - Énfasis1 3" xfId="134" xr:uid="{00000000-0005-0000-0000-000085000000}"/>
    <cellStyle name="60% - Énfasis2 2" xfId="135" xr:uid="{00000000-0005-0000-0000-000086000000}"/>
    <cellStyle name="60% - Énfasis2 3" xfId="136" xr:uid="{00000000-0005-0000-0000-000087000000}"/>
    <cellStyle name="60% - Énfasis3 2" xfId="137" xr:uid="{00000000-0005-0000-0000-000088000000}"/>
    <cellStyle name="60% - Énfasis3 3" xfId="138" xr:uid="{00000000-0005-0000-0000-000089000000}"/>
    <cellStyle name="60% - Énfasis4 2" xfId="139" xr:uid="{00000000-0005-0000-0000-00008A000000}"/>
    <cellStyle name="60% - Énfasis4 3" xfId="140" xr:uid="{00000000-0005-0000-0000-00008B000000}"/>
    <cellStyle name="60% - Énfasis5 2" xfId="141" xr:uid="{00000000-0005-0000-0000-00008C000000}"/>
    <cellStyle name="60% - Énfasis5 3" xfId="142" xr:uid="{00000000-0005-0000-0000-00008D000000}"/>
    <cellStyle name="60% - Énfasis6 2" xfId="143" xr:uid="{00000000-0005-0000-0000-00008E000000}"/>
    <cellStyle name="60% - Énfasis6 3" xfId="144" xr:uid="{00000000-0005-0000-0000-00008F000000}"/>
    <cellStyle name="Buena 2" xfId="145" xr:uid="{00000000-0005-0000-0000-000090000000}"/>
    <cellStyle name="Buena 3" xfId="146" xr:uid="{00000000-0005-0000-0000-000091000000}"/>
    <cellStyle name="Cálculo 2" xfId="147" xr:uid="{00000000-0005-0000-0000-000092000000}"/>
    <cellStyle name="Cálculo 3" xfId="148" xr:uid="{00000000-0005-0000-0000-000093000000}"/>
    <cellStyle name="Cálculo 4" xfId="149" xr:uid="{00000000-0005-0000-0000-000094000000}"/>
    <cellStyle name="Celda de comprobación 2" xfId="150" xr:uid="{00000000-0005-0000-0000-000095000000}"/>
    <cellStyle name="Celda de comprobación 2 2" xfId="151" xr:uid="{00000000-0005-0000-0000-000096000000}"/>
    <cellStyle name="Celda de comprobación 3" xfId="152" xr:uid="{00000000-0005-0000-0000-000097000000}"/>
    <cellStyle name="Celda de comprobación 3 2" xfId="153" xr:uid="{00000000-0005-0000-0000-000098000000}"/>
    <cellStyle name="Celda vinculada 2" xfId="154" xr:uid="{00000000-0005-0000-0000-000099000000}"/>
    <cellStyle name="Celda vinculada 3" xfId="155" xr:uid="{00000000-0005-0000-0000-00009A000000}"/>
    <cellStyle name="Encabezado 4 2" xfId="156" xr:uid="{00000000-0005-0000-0000-00009B000000}"/>
    <cellStyle name="Encabezado 4 3" xfId="157" xr:uid="{00000000-0005-0000-0000-00009C000000}"/>
    <cellStyle name="Énfasis1 2" xfId="158" xr:uid="{00000000-0005-0000-0000-00009D000000}"/>
    <cellStyle name="Énfasis1 3" xfId="159" xr:uid="{00000000-0005-0000-0000-00009E000000}"/>
    <cellStyle name="Énfasis2 2" xfId="160" xr:uid="{00000000-0005-0000-0000-00009F000000}"/>
    <cellStyle name="Énfasis2 3" xfId="161" xr:uid="{00000000-0005-0000-0000-0000A0000000}"/>
    <cellStyle name="Énfasis3 2" xfId="162" xr:uid="{00000000-0005-0000-0000-0000A1000000}"/>
    <cellStyle name="Énfasis3 3" xfId="163" xr:uid="{00000000-0005-0000-0000-0000A2000000}"/>
    <cellStyle name="Énfasis4 2" xfId="164" xr:uid="{00000000-0005-0000-0000-0000A3000000}"/>
    <cellStyle name="Énfasis4 3" xfId="165" xr:uid="{00000000-0005-0000-0000-0000A4000000}"/>
    <cellStyle name="Énfasis5 2" xfId="166" xr:uid="{00000000-0005-0000-0000-0000A5000000}"/>
    <cellStyle name="Énfasis5 3" xfId="167" xr:uid="{00000000-0005-0000-0000-0000A6000000}"/>
    <cellStyle name="Énfasis6 2" xfId="168" xr:uid="{00000000-0005-0000-0000-0000A7000000}"/>
    <cellStyle name="Énfasis6 3" xfId="169" xr:uid="{00000000-0005-0000-0000-0000A8000000}"/>
    <cellStyle name="Entrada 2" xfId="170" xr:uid="{00000000-0005-0000-0000-0000A9000000}"/>
    <cellStyle name="Entrada 3" xfId="171" xr:uid="{00000000-0005-0000-0000-0000AA000000}"/>
    <cellStyle name="Hipervínculo 2" xfId="172" xr:uid="{00000000-0005-0000-0000-0000AC000000}"/>
    <cellStyle name="Hipervínculo 3" xfId="214" xr:uid="{4EEED9F1-2224-441B-B2BC-28E277F3E8BB}"/>
    <cellStyle name="Hipervínculo 4" xfId="217" xr:uid="{34C2A4DE-F505-4BFF-8B98-64C6984DAEDF}"/>
    <cellStyle name="Incorrecto 2" xfId="173" xr:uid="{00000000-0005-0000-0000-0000AD000000}"/>
    <cellStyle name="Incorrecto 3" xfId="174" xr:uid="{00000000-0005-0000-0000-0000AE000000}"/>
    <cellStyle name="Millares [0]" xfId="206" builtinId="6"/>
    <cellStyle name="Neutral 2" xfId="175" xr:uid="{00000000-0005-0000-0000-0000AF000000}"/>
    <cellStyle name="Neutral 3" xfId="176" xr:uid="{00000000-0005-0000-0000-0000B0000000}"/>
    <cellStyle name="No-definido" xfId="177" xr:uid="{00000000-0005-0000-0000-0000B1000000}"/>
    <cellStyle name="Normal" xfId="0" builtinId="0"/>
    <cellStyle name="Normal 10" xfId="207" xr:uid="{C8DA10E5-CD09-49D2-8C6C-0F70E701558D}"/>
    <cellStyle name="Normal 10 2" xfId="208" xr:uid="{66B631F0-1DA9-42F3-B66F-C0F832786D8A}"/>
    <cellStyle name="Normal 10 2 2" xfId="210" xr:uid="{17F05B16-649F-4F92-8C3A-53E6D04F0029}"/>
    <cellStyle name="Normal 10 3" xfId="209" xr:uid="{951C6EC2-F777-4A05-AD86-3786144D3CD8}"/>
    <cellStyle name="Normal 11" xfId="216" xr:uid="{86B4BD69-21EB-49EC-A21F-CD5643B630D3}"/>
    <cellStyle name="Normal 2" xfId="178" xr:uid="{00000000-0005-0000-0000-0000B3000000}"/>
    <cellStyle name="Normal 2 2" xfId="212" xr:uid="{17621878-9A5B-42B2-A415-8733A1AF62B3}"/>
    <cellStyle name="Normal 3" xfId="179" xr:uid="{00000000-0005-0000-0000-0000B4000000}"/>
    <cellStyle name="Normal 4" xfId="180" xr:uid="{00000000-0005-0000-0000-0000B5000000}"/>
    <cellStyle name="Normal 5" xfId="181" xr:uid="{00000000-0005-0000-0000-0000B6000000}"/>
    <cellStyle name="Normal 6" xfId="182" xr:uid="{00000000-0005-0000-0000-0000B7000000}"/>
    <cellStyle name="Normal 7" xfId="183" xr:uid="{00000000-0005-0000-0000-0000B8000000}"/>
    <cellStyle name="Normal 8" xfId="211" xr:uid="{1F47C563-4A3D-4A2F-BCC5-A68D8848D30C}"/>
    <cellStyle name="Normal 8 2" xfId="215" xr:uid="{30262924-4A0D-419B-82F4-B8F9D61A7A94}"/>
    <cellStyle name="Normal 9" xfId="213" xr:uid="{B7F853A4-F560-45D7-B697-8EA183329162}"/>
    <cellStyle name="Notas 2" xfId="184" xr:uid="{00000000-0005-0000-0000-0000B9000000}"/>
    <cellStyle name="Notas 3" xfId="185" xr:uid="{00000000-0005-0000-0000-0000BA000000}"/>
    <cellStyle name="Notas 4" xfId="186" xr:uid="{00000000-0005-0000-0000-0000BB000000}"/>
    <cellStyle name="Porcentaje" xfId="218" builtinId="5"/>
    <cellStyle name="Salida 2" xfId="187" xr:uid="{00000000-0005-0000-0000-0000BC000000}"/>
    <cellStyle name="Salida 3" xfId="188" xr:uid="{00000000-0005-0000-0000-0000BD000000}"/>
    <cellStyle name="Salida 4" xfId="189" xr:uid="{00000000-0005-0000-0000-0000BE000000}"/>
    <cellStyle name="Texto de advertencia 2" xfId="190" xr:uid="{00000000-0005-0000-0000-0000BF000000}"/>
    <cellStyle name="Texto de advertencia 3" xfId="191" xr:uid="{00000000-0005-0000-0000-0000C0000000}"/>
    <cellStyle name="Texto explicativo 2" xfId="192" xr:uid="{00000000-0005-0000-0000-0000C1000000}"/>
    <cellStyle name="Texto explicativo 3" xfId="193" xr:uid="{00000000-0005-0000-0000-0000C2000000}"/>
    <cellStyle name="Título 1 2" xfId="194" xr:uid="{00000000-0005-0000-0000-0000C3000000}"/>
    <cellStyle name="Título 1 3" xfId="195" xr:uid="{00000000-0005-0000-0000-0000C4000000}"/>
    <cellStyle name="Título 2 2" xfId="196" xr:uid="{00000000-0005-0000-0000-0000C5000000}"/>
    <cellStyle name="Título 2 3" xfId="197" xr:uid="{00000000-0005-0000-0000-0000C6000000}"/>
    <cellStyle name="Título 3 2" xfId="198" xr:uid="{00000000-0005-0000-0000-0000C7000000}"/>
    <cellStyle name="Título 3 3" xfId="199" xr:uid="{00000000-0005-0000-0000-0000C8000000}"/>
    <cellStyle name="Título 4" xfId="200" xr:uid="{00000000-0005-0000-0000-0000C9000000}"/>
    <cellStyle name="Título 5" xfId="201" xr:uid="{00000000-0005-0000-0000-0000CA000000}"/>
    <cellStyle name="Total 2" xfId="202" xr:uid="{00000000-0005-0000-0000-0000CB000000}"/>
    <cellStyle name="Total 2 2" xfId="203" xr:uid="{00000000-0005-0000-0000-0000CC000000}"/>
    <cellStyle name="Total 3" xfId="204" xr:uid="{00000000-0005-0000-0000-0000CD000000}"/>
    <cellStyle name="Total 3 2" xfId="205" xr:uid="{00000000-0005-0000-0000-0000CE000000}"/>
  </cellStyles>
  <dxfs count="0"/>
  <tableStyles count="1" defaultTableStyle="TableStyleMedium9" defaultPivotStyle="PivotStyleLight16">
    <tableStyle name="Invisible" pivot="0" table="0" count="0" xr9:uid="{20E0A3AB-90CB-49E0-B665-C4816A1F8912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37</xdr:row>
      <xdr:rowOff>66675</xdr:rowOff>
    </xdr:from>
    <xdr:to>
      <xdr:col>2</xdr:col>
      <xdr:colOff>428625</xdr:colOff>
      <xdr:row>37</xdr:row>
      <xdr:rowOff>180975</xdr:rowOff>
    </xdr:to>
    <xdr:pic>
      <xdr:nvPicPr>
        <xdr:cNvPr id="2" name="Picture 1" descr="LOGO_FUCOA">
          <a:extLst>
            <a:ext uri="{FF2B5EF4-FFF2-40B4-BE49-F238E27FC236}">
              <a16:creationId xmlns:a16="http://schemas.microsoft.com/office/drawing/2014/main" id="{03BC710F-4D4B-49CF-8A5E-AB91A04B1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157" b="48161"/>
        <a:stretch>
          <a:fillRect/>
        </a:stretch>
      </xdr:blipFill>
      <xdr:spPr bwMode="auto">
        <a:xfrm>
          <a:off x="9525" y="8972550"/>
          <a:ext cx="19907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223859</xdr:colOff>
      <xdr:row>69</xdr:row>
      <xdr:rowOff>192900</xdr:rowOff>
    </xdr:from>
    <xdr:to>
      <xdr:col>6</xdr:col>
      <xdr:colOff>592506</xdr:colOff>
      <xdr:row>73</xdr:row>
      <xdr:rowOff>80949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DD7C27-E68A-444F-BD73-57C7B7F3A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2734" y="17556975"/>
          <a:ext cx="1740247" cy="5262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57150</xdr:colOff>
      <xdr:row>7</xdr:row>
      <xdr:rowOff>6274</xdr:rowOff>
    </xdr:to>
    <xdr:pic>
      <xdr:nvPicPr>
        <xdr:cNvPr id="4" name="Imagen 1" descr="image001">
          <a:extLst>
            <a:ext uri="{FF2B5EF4-FFF2-40B4-BE49-F238E27FC236}">
              <a16:creationId xmlns:a16="http://schemas.microsoft.com/office/drawing/2014/main" id="{3F73C689-97F9-4A8C-83C7-0235F7270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3050" cy="1415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1</xdr:col>
      <xdr:colOff>476250</xdr:colOff>
      <xdr:row>73</xdr:row>
      <xdr:rowOff>66675</xdr:rowOff>
    </xdr:to>
    <xdr:pic>
      <xdr:nvPicPr>
        <xdr:cNvPr id="5" name="Picture 41" descr="pie">
          <a:extLst>
            <a:ext uri="{FF2B5EF4-FFF2-40B4-BE49-F238E27FC236}">
              <a16:creationId xmlns:a16="http://schemas.microsoft.com/office/drawing/2014/main" id="{B09BE2D8-681B-4C3F-9EB3-ABC0991D7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02250"/>
          <a:ext cx="12001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</xdr:colOff>
      <xdr:row>0</xdr:row>
      <xdr:rowOff>45720</xdr:rowOff>
    </xdr:from>
    <xdr:ext cx="1571625" cy="1211580"/>
    <xdr:pic>
      <xdr:nvPicPr>
        <xdr:cNvPr id="2" name="Imagen 2">
          <a:extLst>
            <a:ext uri="{FF2B5EF4-FFF2-40B4-BE49-F238E27FC236}">
              <a16:creationId xmlns:a16="http://schemas.microsoft.com/office/drawing/2014/main" id="{06BFB106-B7EA-4860-AB3E-630DEF5F9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15240" y="45720"/>
          <a:ext cx="1571625" cy="121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odepa.gob.c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30521-32F7-40D4-B440-CED52EF457C7}">
  <sheetPr codeName="Hoja1"/>
  <dimension ref="A1:H76"/>
  <sheetViews>
    <sheetView zoomScale="80" zoomScaleNormal="80" workbookViewId="0">
      <selection activeCell="H14" sqref="H14"/>
    </sheetView>
  </sheetViews>
  <sheetFormatPr baseColWidth="10" defaultColWidth="7.90625" defaultRowHeight="15"/>
  <cols>
    <col min="1" max="1" width="6.90625" style="153" customWidth="1"/>
    <col min="2" max="2" width="8.08984375" style="153" customWidth="1"/>
    <col min="3" max="3" width="5.26953125" style="153" customWidth="1"/>
    <col min="4" max="4" width="2.90625" style="153" customWidth="1"/>
    <col min="5" max="5" width="3.90625" style="153" customWidth="1"/>
    <col min="6" max="6" width="9.1796875" style="153" customWidth="1"/>
    <col min="7" max="8" width="14.54296875" style="153" customWidth="1"/>
    <col min="9" max="16384" width="7.90625" style="153"/>
  </cols>
  <sheetData>
    <row r="1" spans="1:8" ht="15.75">
      <c r="A1" s="150"/>
      <c r="B1" s="151"/>
      <c r="C1" s="151"/>
      <c r="D1" s="151"/>
      <c r="E1" s="151"/>
      <c r="F1" s="151"/>
      <c r="G1" s="151"/>
      <c r="H1" s="152"/>
    </row>
    <row r="2" spans="1:8">
      <c r="A2" s="151"/>
      <c r="B2" s="151"/>
      <c r="C2" s="151"/>
      <c r="D2" s="151"/>
      <c r="E2" s="151"/>
      <c r="F2" s="151"/>
      <c r="G2" s="151"/>
      <c r="H2" s="152"/>
    </row>
    <row r="3" spans="1:8" ht="15.75">
      <c r="A3" s="150"/>
      <c r="B3" s="151"/>
      <c r="C3" s="151"/>
      <c r="D3" s="151"/>
      <c r="E3" s="151"/>
      <c r="F3" s="151"/>
      <c r="G3" s="151"/>
      <c r="H3" s="152"/>
    </row>
    <row r="4" spans="1:8">
      <c r="A4" s="151"/>
      <c r="B4" s="151"/>
      <c r="C4" s="151"/>
      <c r="D4" s="154"/>
      <c r="E4" s="151"/>
      <c r="F4" s="151"/>
      <c r="G4" s="151"/>
      <c r="H4" s="152"/>
    </row>
    <row r="5" spans="1:8" ht="15.75">
      <c r="A5" s="150"/>
      <c r="B5" s="151"/>
      <c r="C5" s="151"/>
      <c r="D5" s="155"/>
      <c r="E5" s="151"/>
      <c r="F5" s="151"/>
      <c r="G5" s="151"/>
      <c r="H5" s="152"/>
    </row>
    <row r="6" spans="1:8" ht="15.75">
      <c r="A6" s="150"/>
      <c r="B6" s="151"/>
      <c r="C6" s="151"/>
      <c r="D6" s="151"/>
      <c r="E6" s="151"/>
      <c r="F6" s="151"/>
      <c r="G6" s="151"/>
      <c r="H6" s="152"/>
    </row>
    <row r="7" spans="1:8" ht="15.75">
      <c r="A7" s="150"/>
      <c r="B7" s="151"/>
      <c r="C7" s="151"/>
      <c r="D7" s="151"/>
      <c r="E7" s="151"/>
      <c r="F7" s="151"/>
      <c r="G7" s="151"/>
      <c r="H7" s="152"/>
    </row>
    <row r="8" spans="1:8">
      <c r="A8" s="151"/>
      <c r="B8" s="151"/>
      <c r="C8" s="151"/>
      <c r="D8" s="154"/>
      <c r="E8" s="151"/>
      <c r="F8" s="151"/>
      <c r="G8" s="151"/>
      <c r="H8" s="152"/>
    </row>
    <row r="9" spans="1:8" ht="15.75">
      <c r="A9" s="156"/>
      <c r="B9" s="151"/>
      <c r="C9" s="151"/>
      <c r="D9" s="151"/>
      <c r="E9" s="151"/>
      <c r="F9" s="151"/>
      <c r="G9" s="151"/>
      <c r="H9" s="152"/>
    </row>
    <row r="10" spans="1:8" ht="15.75">
      <c r="A10" s="150"/>
      <c r="B10" s="151"/>
      <c r="C10" s="151"/>
      <c r="D10" s="157"/>
      <c r="E10" s="151"/>
      <c r="F10" s="151"/>
      <c r="G10" s="151"/>
      <c r="H10" s="152"/>
    </row>
    <row r="11" spans="1:8">
      <c r="A11" s="152"/>
      <c r="B11" s="152"/>
      <c r="C11" s="152"/>
      <c r="D11" s="152"/>
      <c r="E11" s="152"/>
      <c r="F11" s="152"/>
      <c r="G11" s="152"/>
      <c r="H11" s="152"/>
    </row>
    <row r="12" spans="1:8" ht="15.75">
      <c r="A12" s="150"/>
      <c r="B12" s="151"/>
      <c r="C12" s="151"/>
      <c r="D12" s="151"/>
      <c r="E12" s="151"/>
      <c r="F12" s="151"/>
      <c r="G12" s="151"/>
      <c r="H12" s="152"/>
    </row>
    <row r="13" spans="1:8" ht="15.75">
      <c r="A13" s="150"/>
      <c r="B13" s="151"/>
      <c r="C13" s="151"/>
      <c r="D13" s="151"/>
      <c r="E13" s="151"/>
      <c r="F13" s="151"/>
      <c r="G13" s="151"/>
      <c r="H13" s="152"/>
    </row>
    <row r="14" spans="1:8" ht="15.75">
      <c r="A14" s="150"/>
      <c r="B14" s="151"/>
      <c r="C14" s="151"/>
      <c r="D14" s="151"/>
      <c r="E14" s="151"/>
      <c r="F14" s="151"/>
      <c r="G14" s="151"/>
      <c r="H14" s="152"/>
    </row>
    <row r="15" spans="1:8" ht="15.75">
      <c r="A15" s="150"/>
      <c r="B15" s="151"/>
      <c r="C15" s="151"/>
      <c r="D15" s="151"/>
      <c r="E15" s="151"/>
      <c r="F15" s="151"/>
      <c r="G15" s="151"/>
      <c r="H15" s="152"/>
    </row>
    <row r="16" spans="1:8" ht="15.75">
      <c r="A16" s="150"/>
      <c r="B16" s="151"/>
      <c r="C16" s="151"/>
      <c r="D16" s="151"/>
      <c r="E16" s="151"/>
      <c r="F16" s="151"/>
      <c r="G16" s="151"/>
      <c r="H16" s="152"/>
    </row>
    <row r="17" spans="1:8" ht="15.75">
      <c r="A17" s="150"/>
      <c r="B17" s="151"/>
      <c r="C17" s="151"/>
      <c r="D17" s="151"/>
      <c r="E17" s="151"/>
      <c r="F17" s="151"/>
      <c r="G17" s="151"/>
      <c r="H17" s="152"/>
    </row>
    <row r="18" spans="1:8" ht="15.75">
      <c r="A18" s="150"/>
      <c r="B18" s="151"/>
      <c r="C18" s="151"/>
      <c r="D18" s="151"/>
      <c r="E18" s="151"/>
      <c r="F18" s="151"/>
      <c r="G18" s="151"/>
      <c r="H18" s="152"/>
    </row>
    <row r="19" spans="1:8" ht="15.75">
      <c r="A19" s="150"/>
      <c r="B19" s="151"/>
      <c r="C19" s="151"/>
      <c r="D19" s="151"/>
      <c r="E19" s="151"/>
      <c r="F19" s="151"/>
      <c r="G19" s="151"/>
      <c r="H19" s="152"/>
    </row>
    <row r="20" spans="1:8" ht="19.5">
      <c r="A20" s="286" t="s">
        <v>72</v>
      </c>
      <c r="B20" s="286"/>
      <c r="C20" s="286"/>
      <c r="D20" s="286"/>
      <c r="E20" s="286"/>
      <c r="F20" s="286"/>
      <c r="G20" s="286"/>
      <c r="H20" s="286"/>
    </row>
    <row r="21" spans="1:8" ht="19.5">
      <c r="A21" s="286" t="s">
        <v>73</v>
      </c>
      <c r="B21" s="286"/>
      <c r="C21" s="286"/>
      <c r="D21" s="286"/>
      <c r="E21" s="286"/>
      <c r="F21" s="286"/>
      <c r="G21" s="286"/>
      <c r="H21" s="286"/>
    </row>
    <row r="22" spans="1:8" ht="19.5">
      <c r="A22" s="158"/>
      <c r="B22" s="158"/>
      <c r="C22" s="158"/>
      <c r="D22" s="159"/>
      <c r="E22" s="158"/>
      <c r="F22" s="158"/>
      <c r="G22" s="158"/>
      <c r="H22" s="158"/>
    </row>
    <row r="23" spans="1:8" ht="19.5">
      <c r="A23" s="158"/>
      <c r="B23" s="158"/>
      <c r="C23" s="158"/>
      <c r="D23" s="158"/>
      <c r="E23" s="158"/>
      <c r="F23" s="158"/>
      <c r="G23" s="158"/>
      <c r="H23" s="158"/>
    </row>
    <row r="24" spans="1:8" ht="19.5">
      <c r="A24" s="158"/>
      <c r="B24" s="158"/>
      <c r="C24" s="158"/>
      <c r="D24" s="158"/>
      <c r="E24" s="158"/>
      <c r="F24" s="158"/>
      <c r="G24" s="158"/>
      <c r="H24" s="158"/>
    </row>
    <row r="25" spans="1:8" ht="19.5">
      <c r="A25" s="158"/>
      <c r="B25" s="158"/>
      <c r="C25" s="158"/>
      <c r="D25" s="158"/>
      <c r="E25" s="158"/>
      <c r="F25" s="158"/>
      <c r="G25" s="158"/>
      <c r="H25" s="158"/>
    </row>
    <row r="26" spans="1:8" ht="19.5">
      <c r="A26" s="158"/>
      <c r="B26" s="158"/>
      <c r="C26" s="158"/>
      <c r="D26" s="158"/>
      <c r="E26" s="158"/>
      <c r="F26" s="158"/>
      <c r="G26" s="158"/>
      <c r="H26" s="158"/>
    </row>
    <row r="27" spans="1:8" ht="19.5">
      <c r="A27" s="158"/>
      <c r="B27" s="158"/>
      <c r="C27" s="158"/>
      <c r="D27" s="158"/>
      <c r="E27" s="158"/>
      <c r="F27" s="158"/>
      <c r="G27" s="158"/>
      <c r="H27" s="158"/>
    </row>
    <row r="28" spans="1:8" ht="19.5">
      <c r="A28" s="286" t="s">
        <v>108</v>
      </c>
      <c r="B28" s="286"/>
      <c r="C28" s="286"/>
      <c r="D28" s="286"/>
      <c r="E28" s="286"/>
      <c r="F28" s="286"/>
      <c r="G28" s="286"/>
      <c r="H28" s="286"/>
    </row>
    <row r="29" spans="1:8" ht="19.5">
      <c r="A29" s="158"/>
      <c r="B29" s="158"/>
      <c r="C29" s="158"/>
      <c r="D29" s="158"/>
      <c r="E29" s="158"/>
      <c r="F29" s="158"/>
      <c r="G29" s="158"/>
      <c r="H29" s="158"/>
    </row>
    <row r="30" spans="1:8" ht="19.5">
      <c r="A30" s="158"/>
      <c r="B30" s="158"/>
      <c r="C30" s="158"/>
      <c r="D30" s="158"/>
      <c r="E30" s="158"/>
      <c r="F30" s="158"/>
      <c r="G30" s="158"/>
      <c r="H30" s="158"/>
    </row>
    <row r="31" spans="1:8" ht="19.5">
      <c r="A31" s="158"/>
      <c r="B31" s="158"/>
      <c r="C31" s="158"/>
      <c r="D31" s="158"/>
      <c r="E31" s="158"/>
      <c r="F31" s="158"/>
      <c r="G31" s="158"/>
      <c r="H31" s="158"/>
    </row>
    <row r="32" spans="1:8" ht="19.5">
      <c r="A32" s="158"/>
      <c r="B32" s="158"/>
      <c r="C32" s="158"/>
      <c r="D32" s="158"/>
      <c r="E32" s="158"/>
      <c r="F32" s="158"/>
      <c r="G32" s="158"/>
      <c r="H32" s="158"/>
    </row>
    <row r="33" spans="1:8" ht="19.5">
      <c r="A33" s="158"/>
      <c r="B33" s="158"/>
      <c r="C33" s="158"/>
      <c r="D33" s="158"/>
      <c r="E33" s="158"/>
      <c r="F33" s="158"/>
      <c r="G33" s="158"/>
      <c r="H33" s="158"/>
    </row>
    <row r="34" spans="1:8" ht="19.5">
      <c r="A34" s="158"/>
      <c r="B34" s="158"/>
      <c r="C34" s="158"/>
      <c r="D34" s="158"/>
      <c r="E34" s="158"/>
      <c r="F34" s="158"/>
      <c r="G34" s="158"/>
      <c r="H34" s="158"/>
    </row>
    <row r="35" spans="1:8" ht="15.75">
      <c r="A35" s="150"/>
      <c r="B35" s="151"/>
      <c r="C35" s="151"/>
      <c r="D35" s="151"/>
      <c r="E35" s="151"/>
      <c r="F35" s="151"/>
      <c r="G35" s="151"/>
      <c r="H35" s="152"/>
    </row>
    <row r="36" spans="1:8" ht="15.75">
      <c r="A36" s="160"/>
      <c r="B36" s="151"/>
      <c r="C36" s="160"/>
      <c r="D36" s="161"/>
      <c r="E36" s="151"/>
      <c r="F36" s="151"/>
      <c r="G36" s="151"/>
      <c r="H36" s="152"/>
    </row>
    <row r="37" spans="1:8" ht="15.75">
      <c r="A37" s="150"/>
      <c r="B37" s="287"/>
      <c r="C37" s="287"/>
      <c r="D37" s="287"/>
      <c r="E37" s="287"/>
      <c r="F37" s="151"/>
      <c r="G37" s="151"/>
      <c r="H37" s="152"/>
    </row>
    <row r="38" spans="1:8">
      <c r="A38" s="152"/>
      <c r="B38" s="152"/>
      <c r="C38" s="287">
        <f ca="1">TODAY()-3</f>
        <v>45287</v>
      </c>
      <c r="D38" s="287"/>
      <c r="E38" s="287"/>
      <c r="F38" s="287"/>
      <c r="G38" s="151"/>
      <c r="H38" s="152"/>
    </row>
    <row r="39" spans="1:8" ht="21" customHeight="1">
      <c r="A39" s="150"/>
      <c r="B39" s="151"/>
      <c r="C39" s="151"/>
      <c r="D39" s="151"/>
      <c r="E39" s="151"/>
      <c r="F39" s="151"/>
      <c r="G39" s="151"/>
      <c r="H39" s="152"/>
    </row>
    <row r="40" spans="1:8" ht="21" customHeight="1">
      <c r="A40" s="150"/>
      <c r="B40" s="151"/>
      <c r="C40" s="151"/>
      <c r="D40" s="151"/>
      <c r="E40" s="151"/>
      <c r="F40" s="151"/>
      <c r="G40" s="151"/>
      <c r="H40" s="152"/>
    </row>
    <row r="41" spans="1:8" ht="21" customHeight="1">
      <c r="A41" s="150"/>
      <c r="B41" s="150"/>
      <c r="C41" s="150"/>
      <c r="D41" s="150"/>
      <c r="E41" s="150"/>
      <c r="F41" s="150"/>
      <c r="G41" s="150"/>
      <c r="H41" s="150"/>
    </row>
    <row r="42" spans="1:8" ht="21" customHeight="1">
      <c r="A42" s="150"/>
      <c r="B42" s="150"/>
      <c r="C42" s="150"/>
      <c r="D42" s="150"/>
      <c r="E42" s="150"/>
      <c r="F42" s="150"/>
      <c r="G42" s="150"/>
      <c r="H42" s="150"/>
    </row>
    <row r="43" spans="1:8" ht="21" customHeight="1">
      <c r="A43" s="285" t="s">
        <v>63</v>
      </c>
      <c r="B43" s="285"/>
      <c r="C43" s="285"/>
      <c r="D43" s="285"/>
      <c r="E43" s="285"/>
      <c r="F43" s="285"/>
      <c r="G43" s="285"/>
      <c r="H43" s="285"/>
    </row>
    <row r="44" spans="1:8" ht="21" customHeight="1">
      <c r="A44" s="283"/>
      <c r="B44" s="283"/>
      <c r="C44" s="283"/>
      <c r="D44" s="283"/>
      <c r="E44" s="283"/>
      <c r="F44" s="283"/>
      <c r="G44" s="283"/>
      <c r="H44" s="150"/>
    </row>
    <row r="45" spans="1:8" ht="21" customHeight="1">
      <c r="A45" s="162"/>
      <c r="B45" s="162"/>
      <c r="C45" s="162"/>
      <c r="D45" s="162"/>
      <c r="E45" s="162"/>
      <c r="F45" s="162"/>
      <c r="G45" s="162"/>
      <c r="H45" s="150"/>
    </row>
    <row r="46" spans="1:8" ht="21" customHeight="1">
      <c r="A46" s="150"/>
      <c r="B46" s="150"/>
      <c r="C46" s="150"/>
      <c r="D46" s="150"/>
      <c r="E46" s="150"/>
      <c r="F46" s="150"/>
      <c r="G46" s="150"/>
      <c r="H46" s="150"/>
    </row>
    <row r="47" spans="1:8" ht="21" customHeight="1">
      <c r="A47" s="150"/>
      <c r="B47" s="150"/>
      <c r="C47" s="150"/>
      <c r="D47" s="150"/>
      <c r="E47" s="150"/>
      <c r="F47" s="150"/>
      <c r="G47" s="150"/>
      <c r="H47" s="150"/>
    </row>
    <row r="48" spans="1:8" ht="21" customHeight="1">
      <c r="A48" s="150"/>
      <c r="B48" s="150"/>
      <c r="C48" s="150"/>
      <c r="D48" s="150"/>
      <c r="E48" s="150"/>
      <c r="F48" s="150"/>
      <c r="G48" s="150"/>
      <c r="H48" s="150"/>
    </row>
    <row r="49" spans="1:8" ht="21" customHeight="1">
      <c r="A49" s="284" t="s">
        <v>74</v>
      </c>
      <c r="B49" s="284"/>
      <c r="C49" s="284"/>
      <c r="D49" s="284"/>
      <c r="E49" s="284"/>
      <c r="F49" s="284"/>
      <c r="G49" s="284"/>
      <c r="H49" s="284"/>
    </row>
    <row r="50" spans="1:8" ht="21" customHeight="1">
      <c r="A50" s="284" t="s">
        <v>75</v>
      </c>
      <c r="B50" s="284"/>
      <c r="C50" s="284"/>
      <c r="D50" s="284"/>
      <c r="E50" s="284"/>
      <c r="F50" s="284"/>
      <c r="G50" s="284"/>
      <c r="H50" s="284"/>
    </row>
    <row r="51" spans="1:8" ht="21" customHeight="1">
      <c r="A51" s="150"/>
      <c r="B51" s="150"/>
      <c r="C51" s="150"/>
      <c r="D51" s="150"/>
      <c r="E51" s="150"/>
      <c r="F51" s="150"/>
      <c r="G51" s="150"/>
      <c r="H51" s="150"/>
    </row>
    <row r="52" spans="1:8" ht="21" customHeight="1">
      <c r="A52" s="150"/>
      <c r="B52" s="150"/>
      <c r="C52" s="150"/>
      <c r="D52" s="150"/>
      <c r="E52" s="150"/>
      <c r="F52" s="150"/>
      <c r="G52" s="150"/>
      <c r="H52" s="150"/>
    </row>
    <row r="53" spans="1:8" ht="21" customHeight="1">
      <c r="A53" s="150"/>
      <c r="B53" s="150"/>
      <c r="C53" s="150"/>
      <c r="D53" s="150"/>
      <c r="E53" s="150"/>
      <c r="F53" s="150"/>
      <c r="G53" s="150"/>
      <c r="H53" s="150"/>
    </row>
    <row r="54" spans="1:8" ht="21" customHeight="1">
      <c r="A54" s="150"/>
      <c r="B54" s="150"/>
      <c r="C54" s="150"/>
      <c r="D54" s="150"/>
      <c r="E54" s="150"/>
      <c r="F54" s="150"/>
      <c r="G54" s="150"/>
      <c r="H54" s="150"/>
    </row>
    <row r="55" spans="1:8" ht="21" customHeight="1">
      <c r="A55" s="150"/>
      <c r="B55" s="150"/>
      <c r="C55" s="150"/>
      <c r="D55" s="150"/>
      <c r="E55" s="150"/>
      <c r="F55" s="150"/>
      <c r="G55" s="150"/>
      <c r="H55" s="150"/>
    </row>
    <row r="56" spans="1:8" ht="21" customHeight="1">
      <c r="A56" s="281" t="s">
        <v>64</v>
      </c>
      <c r="B56" s="281"/>
      <c r="C56" s="281"/>
      <c r="D56" s="281"/>
      <c r="E56" s="281"/>
      <c r="F56" s="281"/>
      <c r="G56" s="281"/>
      <c r="H56" s="281"/>
    </row>
    <row r="57" spans="1:8" ht="21" customHeight="1">
      <c r="A57" s="281" t="s">
        <v>40</v>
      </c>
      <c r="B57" s="281"/>
      <c r="C57" s="281"/>
      <c r="D57" s="281"/>
      <c r="E57" s="281"/>
      <c r="F57" s="281"/>
      <c r="G57" s="281"/>
      <c r="H57" s="281"/>
    </row>
    <row r="58" spans="1:8" ht="21" customHeight="1">
      <c r="A58" s="150"/>
      <c r="B58" s="150"/>
      <c r="C58" s="150"/>
      <c r="D58" s="150"/>
      <c r="E58" s="150"/>
      <c r="F58" s="150"/>
      <c r="G58" s="150"/>
      <c r="H58" s="150"/>
    </row>
    <row r="59" spans="1:8" ht="21" customHeight="1">
      <c r="A59" s="150"/>
      <c r="B59" s="150"/>
      <c r="C59" s="150"/>
      <c r="D59" s="150"/>
      <c r="E59" s="150"/>
      <c r="F59" s="150"/>
      <c r="G59" s="150"/>
      <c r="H59" s="150"/>
    </row>
    <row r="60" spans="1:8" ht="21" customHeight="1">
      <c r="A60" s="150"/>
      <c r="B60" s="150"/>
      <c r="C60" s="150"/>
      <c r="D60" s="150"/>
      <c r="E60" s="150"/>
      <c r="F60" s="150"/>
      <c r="G60" s="150"/>
      <c r="H60" s="150"/>
    </row>
    <row r="61" spans="1:8" ht="21" customHeight="1">
      <c r="A61" s="150"/>
      <c r="B61" s="150"/>
      <c r="C61" s="150"/>
      <c r="D61" s="150"/>
      <c r="E61" s="150"/>
      <c r="F61" s="150"/>
      <c r="G61" s="150"/>
      <c r="H61" s="150"/>
    </row>
    <row r="62" spans="1:8" ht="21" customHeight="1">
      <c r="A62" s="282" t="s">
        <v>62</v>
      </c>
      <c r="B62" s="282"/>
      <c r="C62" s="282"/>
      <c r="D62" s="282"/>
      <c r="E62" s="282"/>
      <c r="F62" s="282"/>
      <c r="G62" s="282"/>
      <c r="H62" s="282"/>
    </row>
    <row r="63" spans="1:8" ht="21" customHeight="1">
      <c r="A63" s="281" t="s">
        <v>105</v>
      </c>
      <c r="B63" s="281"/>
      <c r="C63" s="281"/>
      <c r="D63" s="281"/>
      <c r="E63" s="281"/>
      <c r="F63" s="281"/>
      <c r="G63" s="281"/>
      <c r="H63" s="281"/>
    </row>
    <row r="64" spans="1:8" ht="21" customHeight="1">
      <c r="A64" s="150"/>
      <c r="B64" s="150"/>
      <c r="C64" s="150"/>
      <c r="D64" s="150"/>
      <c r="E64" s="150"/>
      <c r="F64" s="150"/>
      <c r="G64" s="150"/>
      <c r="H64" s="150"/>
    </row>
    <row r="65" spans="1:8" ht="21" customHeight="1">
      <c r="A65" s="150"/>
      <c r="B65" s="150"/>
      <c r="C65" s="150"/>
      <c r="D65" s="150"/>
      <c r="E65" s="150"/>
      <c r="F65" s="150"/>
      <c r="G65" s="150"/>
      <c r="H65" s="150"/>
    </row>
    <row r="66" spans="1:8" ht="21" customHeight="1">
      <c r="A66" s="282" t="s">
        <v>41</v>
      </c>
      <c r="B66" s="282"/>
      <c r="C66" s="282"/>
      <c r="D66" s="282"/>
      <c r="E66" s="282"/>
      <c r="F66" s="282"/>
      <c r="G66" s="282"/>
      <c r="H66" s="282"/>
    </row>
    <row r="67" spans="1:8" ht="21" customHeight="1">
      <c r="A67" s="163"/>
      <c r="B67" s="163"/>
      <c r="C67" s="163"/>
      <c r="D67" s="163"/>
      <c r="E67" s="163"/>
      <c r="F67" s="163"/>
      <c r="G67" s="163"/>
      <c r="H67" s="163"/>
    </row>
    <row r="68" spans="1:8" ht="21" customHeight="1">
      <c r="A68" s="163"/>
      <c r="B68" s="163"/>
      <c r="C68" s="163"/>
      <c r="D68" s="163"/>
      <c r="E68" s="163"/>
      <c r="F68" s="163"/>
      <c r="G68" s="163"/>
      <c r="H68" s="163"/>
    </row>
    <row r="69" spans="1:8" ht="21" customHeight="1">
      <c r="A69" s="164"/>
      <c r="B69" s="165"/>
      <c r="C69" s="165"/>
      <c r="D69" s="165"/>
      <c r="E69" s="165"/>
      <c r="F69" s="165"/>
      <c r="G69" s="165"/>
      <c r="H69" s="165"/>
    </row>
    <row r="70" spans="1:8" ht="21" customHeight="1">
      <c r="A70" s="166"/>
      <c r="B70" s="166"/>
      <c r="C70" s="151"/>
      <c r="D70" s="151"/>
      <c r="E70" s="151"/>
      <c r="F70" s="151"/>
      <c r="G70" s="151"/>
      <c r="H70" s="152"/>
    </row>
    <row r="71" spans="1:8" ht="9.9499999999999993" customHeight="1">
      <c r="A71" s="167" t="s">
        <v>65</v>
      </c>
      <c r="B71" s="152"/>
      <c r="C71" s="151"/>
      <c r="D71" s="151"/>
      <c r="E71" s="151"/>
      <c r="F71" s="151"/>
      <c r="G71" s="151"/>
      <c r="H71" s="152"/>
    </row>
    <row r="72" spans="1:8" ht="9.9499999999999993" customHeight="1">
      <c r="A72" s="167" t="s">
        <v>66</v>
      </c>
      <c r="B72" s="152"/>
      <c r="C72" s="151"/>
      <c r="D72" s="151"/>
      <c r="E72" s="151"/>
      <c r="F72" s="151"/>
      <c r="G72" s="151"/>
      <c r="H72" s="152"/>
    </row>
    <row r="73" spans="1:8" ht="9.9499999999999993" customHeight="1">
      <c r="A73" s="168" t="s">
        <v>67</v>
      </c>
      <c r="B73" s="169"/>
      <c r="C73" s="151"/>
      <c r="D73" s="151"/>
      <c r="E73" s="151"/>
      <c r="F73" s="151"/>
      <c r="G73" s="151"/>
      <c r="H73" s="152"/>
    </row>
    <row r="74" spans="1:8" ht="9.9499999999999993" customHeight="1">
      <c r="A74" s="170"/>
      <c r="B74" s="152"/>
      <c r="C74" s="151"/>
      <c r="D74" s="151"/>
      <c r="E74" s="151"/>
      <c r="F74" s="151"/>
      <c r="G74" s="151"/>
      <c r="H74" s="152"/>
    </row>
    <row r="75" spans="1:8" ht="21" customHeight="1"/>
    <row r="76" spans="1:8" ht="21" customHeight="1"/>
  </sheetData>
  <mergeCells count="14">
    <mergeCell ref="A43:H43"/>
    <mergeCell ref="A20:H20"/>
    <mergeCell ref="A21:H21"/>
    <mergeCell ref="A28:H28"/>
    <mergeCell ref="B37:E37"/>
    <mergeCell ref="C38:F38"/>
    <mergeCell ref="A63:H63"/>
    <mergeCell ref="A66:H66"/>
    <mergeCell ref="A44:G44"/>
    <mergeCell ref="A49:H49"/>
    <mergeCell ref="A50:H50"/>
    <mergeCell ref="A56:H56"/>
    <mergeCell ref="A57:H57"/>
    <mergeCell ref="A62:H6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fitToPage="1"/>
  </sheetPr>
  <dimension ref="A1:IP34"/>
  <sheetViews>
    <sheetView tabSelected="1" zoomScale="60" zoomScaleNormal="60" workbookViewId="0">
      <selection activeCell="B30" sqref="B30:F30"/>
    </sheetView>
  </sheetViews>
  <sheetFormatPr baseColWidth="10" defaultColWidth="11.08984375" defaultRowHeight="15"/>
  <cols>
    <col min="1" max="1" width="43.26953125" style="82" customWidth="1"/>
    <col min="2" max="3" width="7.6328125" style="82" customWidth="1"/>
    <col min="4" max="4" width="8" style="82" customWidth="1"/>
    <col min="5" max="6" width="7.6328125" style="82" customWidth="1"/>
    <col min="7" max="7" width="7.36328125" style="82" customWidth="1"/>
    <col min="8" max="8" width="6.6328125" style="82" customWidth="1"/>
    <col min="9" max="9" width="6.81640625" style="82" bestFit="1" customWidth="1"/>
    <col min="10" max="11" width="6.6328125" style="82" customWidth="1"/>
    <col min="12" max="12" width="8" style="82" bestFit="1" customWidth="1"/>
    <col min="13" max="30" width="11.6328125" style="82" customWidth="1"/>
    <col min="31" max="16384" width="11.08984375" style="82"/>
  </cols>
  <sheetData>
    <row r="1" spans="1:15" ht="15" customHeight="1" thickBot="1">
      <c r="A1" s="289" t="s">
        <v>1</v>
      </c>
      <c r="B1" s="300" t="s">
        <v>51</v>
      </c>
      <c r="C1" s="301"/>
      <c r="D1" s="301"/>
      <c r="E1" s="301"/>
      <c r="F1" s="301"/>
      <c r="G1" s="301"/>
      <c r="H1" s="301"/>
      <c r="I1" s="301"/>
      <c r="J1" s="301"/>
      <c r="K1" s="301"/>
      <c r="L1" s="302"/>
    </row>
    <row r="2" spans="1:15" ht="15" customHeight="1">
      <c r="A2" s="290"/>
      <c r="B2" s="303" t="s">
        <v>107</v>
      </c>
      <c r="C2" s="304"/>
      <c r="D2" s="304"/>
      <c r="E2" s="304"/>
      <c r="F2" s="305"/>
      <c r="G2" s="291" t="s">
        <v>2</v>
      </c>
      <c r="H2" s="292"/>
      <c r="I2" s="293"/>
      <c r="J2" s="291" t="s">
        <v>3</v>
      </c>
      <c r="K2" s="292"/>
      <c r="L2" s="293"/>
    </row>
    <row r="3" spans="1:15" ht="15" customHeight="1">
      <c r="A3" s="290"/>
      <c r="B3" s="83" t="s">
        <v>4</v>
      </c>
      <c r="C3" s="36" t="s">
        <v>5</v>
      </c>
      <c r="D3" s="36" t="s">
        <v>6</v>
      </c>
      <c r="E3" s="36" t="s">
        <v>7</v>
      </c>
      <c r="F3" s="84" t="s">
        <v>8</v>
      </c>
      <c r="G3" s="294"/>
      <c r="H3" s="295"/>
      <c r="I3" s="296"/>
      <c r="J3" s="297" t="s">
        <v>106</v>
      </c>
      <c r="K3" s="298"/>
      <c r="L3" s="299"/>
    </row>
    <row r="4" spans="1:15" ht="15" customHeight="1">
      <c r="A4" s="290"/>
      <c r="B4" s="85">
        <v>25</v>
      </c>
      <c r="C4" s="37">
        <v>26</v>
      </c>
      <c r="D4" s="37">
        <v>27</v>
      </c>
      <c r="E4" s="37">
        <v>28</v>
      </c>
      <c r="F4" s="37">
        <v>29</v>
      </c>
      <c r="G4" s="86" t="s">
        <v>44</v>
      </c>
      <c r="H4" s="87" t="s">
        <v>45</v>
      </c>
      <c r="I4" s="57" t="s">
        <v>9</v>
      </c>
      <c r="J4" s="73">
        <v>2022</v>
      </c>
      <c r="K4" s="1">
        <v>2023</v>
      </c>
      <c r="L4" s="57" t="s">
        <v>9</v>
      </c>
    </row>
    <row r="5" spans="1:15" ht="15" customHeight="1">
      <c r="A5" s="88" t="s">
        <v>10</v>
      </c>
      <c r="B5" s="89"/>
      <c r="C5" s="3"/>
      <c r="D5" s="3"/>
      <c r="E5" s="3"/>
      <c r="F5" s="58"/>
      <c r="G5" s="90"/>
      <c r="H5" s="3"/>
      <c r="I5" s="58"/>
      <c r="J5" s="74"/>
      <c r="K5" s="3"/>
      <c r="L5" s="58"/>
      <c r="N5" s="274"/>
    </row>
    <row r="6" spans="1:15" ht="15" customHeight="1">
      <c r="A6" s="91" t="s">
        <v>11</v>
      </c>
      <c r="B6" s="44"/>
      <c r="C6" s="6">
        <v>248</v>
      </c>
      <c r="D6" s="6">
        <v>248</v>
      </c>
      <c r="E6" s="6">
        <v>245</v>
      </c>
      <c r="F6" s="6">
        <v>245</v>
      </c>
      <c r="G6" s="59">
        <v>247.4</v>
      </c>
      <c r="H6" s="276">
        <f>IFERROR(AVERAGEIF(B6:F6,"&lt;&gt;0"),"")</f>
        <v>246.5</v>
      </c>
      <c r="I6" s="277">
        <f>(H6/G6-1)*100</f>
        <v>-0.3637833468067897</v>
      </c>
      <c r="J6" s="69">
        <v>414.28570000000002</v>
      </c>
      <c r="K6" s="5">
        <v>258.33333333333331</v>
      </c>
      <c r="L6" s="46">
        <f>IF(OR(OR(J6="",K6=""),OR(J6="s/i",K6="s/i")),"",K6/J6*100-100)</f>
        <v>-37.643676010701476</v>
      </c>
      <c r="N6" s="274"/>
      <c r="O6" s="280"/>
    </row>
    <row r="7" spans="1:15" ht="15" customHeight="1">
      <c r="A7" s="92" t="s">
        <v>43</v>
      </c>
      <c r="B7" s="42"/>
      <c r="C7" s="8"/>
      <c r="D7" s="8"/>
      <c r="E7" s="8"/>
      <c r="F7" s="43"/>
      <c r="G7" s="42"/>
      <c r="H7" s="8"/>
      <c r="I7" s="43"/>
      <c r="J7" s="42"/>
      <c r="K7" s="8"/>
      <c r="L7" s="43"/>
      <c r="N7" s="274"/>
      <c r="O7" s="280"/>
    </row>
    <row r="8" spans="1:15" ht="15" customHeight="1">
      <c r="A8" s="93" t="s">
        <v>12</v>
      </c>
      <c r="B8" s="44"/>
      <c r="C8" s="6"/>
      <c r="D8" s="6"/>
      <c r="E8" s="6"/>
      <c r="F8" s="41"/>
      <c r="G8" s="44"/>
      <c r="H8" s="6"/>
      <c r="I8" s="41"/>
      <c r="J8" s="44"/>
      <c r="K8" s="6"/>
      <c r="L8" s="41"/>
      <c r="N8" s="274"/>
      <c r="O8" s="280"/>
    </row>
    <row r="9" spans="1:15" ht="15" customHeight="1">
      <c r="A9" s="92" t="s">
        <v>52</v>
      </c>
      <c r="B9" s="42"/>
      <c r="C9" s="8"/>
      <c r="D9" s="8"/>
      <c r="E9" s="8"/>
      <c r="F9" s="43"/>
      <c r="G9" s="42"/>
      <c r="H9" s="8"/>
      <c r="I9" s="43"/>
      <c r="J9" s="42"/>
      <c r="K9" s="8"/>
      <c r="L9" s="43"/>
      <c r="N9" s="274"/>
      <c r="O9" s="280"/>
    </row>
    <row r="10" spans="1:15" ht="15" customHeight="1">
      <c r="A10" s="94" t="s">
        <v>13</v>
      </c>
      <c r="B10" s="44"/>
      <c r="C10" s="6">
        <v>273.09978000000001</v>
      </c>
      <c r="D10" s="6">
        <v>268.2312</v>
      </c>
      <c r="E10" s="6">
        <v>271.35444000000001</v>
      </c>
      <c r="F10" s="41">
        <v>268.96607999999998</v>
      </c>
      <c r="G10" s="60">
        <v>263.93215199999997</v>
      </c>
      <c r="H10" s="4">
        <f t="shared" ref="H10:H31" si="0">IFERROR(AVERAGEIF(B10:F10,"&lt;&gt;0"),"")</f>
        <v>270.41287499999999</v>
      </c>
      <c r="I10" s="46">
        <f t="shared" ref="I10:I31" si="1">(H10/G10-1)*100</f>
        <v>2.455450368926626</v>
      </c>
      <c r="J10" s="69">
        <v>366.39519999999999</v>
      </c>
      <c r="K10" s="5">
        <v>248.66939428571425</v>
      </c>
      <c r="L10" s="46">
        <f t="shared" ref="L10:L31" si="2">IF(OR(OR(J10="",K10=""),OR(J10="s/i",K10="s/i")),"",K10/J10*100-100)</f>
        <v>-32.13082641756381</v>
      </c>
      <c r="N10" s="274"/>
      <c r="O10" s="280"/>
    </row>
    <row r="11" spans="1:15" ht="15" customHeight="1">
      <c r="A11" s="95" t="s">
        <v>71</v>
      </c>
      <c r="B11" s="171"/>
      <c r="C11" s="39">
        <v>291.28805999999997</v>
      </c>
      <c r="D11" s="39">
        <v>288.44040000000001</v>
      </c>
      <c r="E11" s="39">
        <v>291.65550000000002</v>
      </c>
      <c r="F11" s="172">
        <v>291.01247999999998</v>
      </c>
      <c r="G11" s="47">
        <v>284.32507199999998</v>
      </c>
      <c r="H11" s="10">
        <f t="shared" si="0"/>
        <v>290.59911</v>
      </c>
      <c r="I11" s="48">
        <f t="shared" si="1"/>
        <v>2.2066425432928582</v>
      </c>
      <c r="J11" s="47">
        <v>429.99520000000001</v>
      </c>
      <c r="K11" s="10">
        <v>283.55607257142861</v>
      </c>
      <c r="L11" s="48">
        <f t="shared" si="2"/>
        <v>-34.055991189801986</v>
      </c>
      <c r="N11" s="274"/>
      <c r="O11" s="280"/>
    </row>
    <row r="12" spans="1:15" ht="15" customHeight="1">
      <c r="A12" s="96" t="s">
        <v>47</v>
      </c>
      <c r="B12" s="196"/>
      <c r="C12" s="197"/>
      <c r="D12" s="197"/>
      <c r="E12" s="197"/>
      <c r="F12" s="198"/>
      <c r="G12" s="61"/>
      <c r="H12" s="11"/>
      <c r="I12" s="62"/>
      <c r="J12" s="61"/>
      <c r="K12" s="11"/>
      <c r="L12" s="62"/>
      <c r="N12" s="274"/>
      <c r="O12" s="280"/>
    </row>
    <row r="13" spans="1:15" ht="15" customHeight="1">
      <c r="A13" s="97" t="s">
        <v>70</v>
      </c>
      <c r="B13" s="176"/>
      <c r="C13" s="177">
        <v>293.12525999999997</v>
      </c>
      <c r="D13" s="177">
        <v>290.27760000000001</v>
      </c>
      <c r="E13" s="177">
        <v>293.49270000000001</v>
      </c>
      <c r="F13" s="178">
        <v>292.84967999999998</v>
      </c>
      <c r="G13" s="63">
        <v>286.16227200000003</v>
      </c>
      <c r="H13" s="12">
        <f t="shared" si="0"/>
        <v>292.43630999999999</v>
      </c>
      <c r="I13" s="64">
        <f t="shared" si="1"/>
        <v>2.1924756034925386</v>
      </c>
      <c r="J13" s="75">
        <v>423.24713714285713</v>
      </c>
      <c r="K13" s="12">
        <v>285.39327257142861</v>
      </c>
      <c r="L13" s="76">
        <f t="shared" si="2"/>
        <v>-32.570536803158376</v>
      </c>
      <c r="N13" s="274"/>
      <c r="O13" s="280"/>
    </row>
    <row r="14" spans="1:15" ht="15" customHeight="1">
      <c r="A14" s="98" t="s">
        <v>69</v>
      </c>
      <c r="B14" s="173"/>
      <c r="C14" s="174">
        <v>291.28805999999997</v>
      </c>
      <c r="D14" s="174">
        <v>288.44040000000001</v>
      </c>
      <c r="E14" s="174">
        <v>291.65550000000002</v>
      </c>
      <c r="F14" s="175">
        <v>291.01247999999998</v>
      </c>
      <c r="G14" s="65">
        <v>284.32507199999998</v>
      </c>
      <c r="H14" s="13">
        <f t="shared" si="0"/>
        <v>290.59911</v>
      </c>
      <c r="I14" s="66">
        <f t="shared" si="1"/>
        <v>2.2066425432928582</v>
      </c>
      <c r="J14" s="65">
        <v>421.40993714285713</v>
      </c>
      <c r="K14" s="14">
        <v>283.55607257142861</v>
      </c>
      <c r="L14" s="77">
        <f t="shared" si="2"/>
        <v>-32.712532956880963</v>
      </c>
      <c r="N14" s="274"/>
      <c r="O14" s="280"/>
    </row>
    <row r="15" spans="1:15" ht="15" customHeight="1">
      <c r="A15" s="99" t="s">
        <v>68</v>
      </c>
      <c r="B15" s="176"/>
      <c r="C15" s="177">
        <v>293.12525999999997</v>
      </c>
      <c r="D15" s="177">
        <v>290.27760000000001</v>
      </c>
      <c r="E15" s="177">
        <v>293.49270000000001</v>
      </c>
      <c r="F15" s="178">
        <v>292.84967999999998</v>
      </c>
      <c r="G15" s="67">
        <v>287.99947200000003</v>
      </c>
      <c r="H15" s="12">
        <f t="shared" si="0"/>
        <v>292.43630999999999</v>
      </c>
      <c r="I15" s="64">
        <f t="shared" si="1"/>
        <v>1.540571574381211</v>
      </c>
      <c r="J15" s="67">
        <v>419.57273714285719</v>
      </c>
      <c r="K15" s="15">
        <v>290.29247257142856</v>
      </c>
      <c r="L15" s="78">
        <f t="shared" si="2"/>
        <v>-30.812360557976618</v>
      </c>
      <c r="N15" s="274"/>
      <c r="O15" s="280"/>
    </row>
    <row r="16" spans="1:15" ht="15" customHeight="1">
      <c r="A16" s="100" t="s">
        <v>59</v>
      </c>
      <c r="B16" s="45"/>
      <c r="C16" s="9"/>
      <c r="D16" s="6"/>
      <c r="E16" s="6"/>
      <c r="F16" s="41"/>
      <c r="G16" s="44"/>
      <c r="H16" s="9"/>
      <c r="I16" s="68"/>
      <c r="J16" s="44"/>
      <c r="K16" s="6"/>
      <c r="L16" s="41"/>
      <c r="N16" s="274"/>
      <c r="O16" s="280"/>
    </row>
    <row r="17" spans="1:15" ht="15" customHeight="1">
      <c r="A17" s="101" t="s">
        <v>14</v>
      </c>
      <c r="B17" s="42"/>
      <c r="C17" s="8"/>
      <c r="D17" s="8"/>
      <c r="E17" s="8"/>
      <c r="F17" s="43"/>
      <c r="G17" s="42"/>
      <c r="H17" s="8"/>
      <c r="I17" s="43"/>
      <c r="J17" s="79"/>
      <c r="K17" s="16"/>
      <c r="L17" s="48"/>
      <c r="N17" s="274"/>
      <c r="O17" s="280"/>
    </row>
    <row r="18" spans="1:15" ht="15" customHeight="1">
      <c r="A18" s="100" t="s">
        <v>61</v>
      </c>
      <c r="B18" s="44"/>
      <c r="C18" s="6">
        <v>315.25</v>
      </c>
      <c r="D18" s="6">
        <v>312.25</v>
      </c>
      <c r="E18" s="6">
        <v>314.25</v>
      </c>
      <c r="F18" s="41">
        <v>313.25</v>
      </c>
      <c r="G18" s="40">
        <v>311.60000000000002</v>
      </c>
      <c r="H18" s="4">
        <f t="shared" si="0"/>
        <v>313.75</v>
      </c>
      <c r="I18" s="46">
        <f t="shared" si="1"/>
        <v>0.68998716302952623</v>
      </c>
      <c r="J18" s="44">
        <v>390.19285714285712</v>
      </c>
      <c r="K18" s="7">
        <v>315.46238095238095</v>
      </c>
      <c r="L18" s="41">
        <f t="shared" si="2"/>
        <v>-19.152189698622777</v>
      </c>
      <c r="N18" s="274"/>
      <c r="O18" s="280"/>
    </row>
    <row r="19" spans="1:15" ht="15" customHeight="1">
      <c r="A19" s="101" t="s">
        <v>10</v>
      </c>
      <c r="B19" s="47"/>
      <c r="C19" s="8"/>
      <c r="D19" s="8"/>
      <c r="E19" s="8"/>
      <c r="F19" s="43"/>
      <c r="G19" s="42"/>
      <c r="H19" s="8"/>
      <c r="I19" s="43"/>
      <c r="J19" s="42"/>
      <c r="K19" s="8"/>
      <c r="L19" s="48"/>
      <c r="N19" s="274"/>
      <c r="O19" s="280"/>
    </row>
    <row r="20" spans="1:15" ht="15" customHeight="1">
      <c r="A20" s="100" t="s">
        <v>15</v>
      </c>
      <c r="B20" s="44"/>
      <c r="C20" s="6">
        <v>218</v>
      </c>
      <c r="D20" s="6">
        <v>215</v>
      </c>
      <c r="E20" s="6">
        <v>214</v>
      </c>
      <c r="F20" s="6">
        <v>213</v>
      </c>
      <c r="G20" s="59">
        <v>213.6</v>
      </c>
      <c r="H20" s="4">
        <f t="shared" si="0"/>
        <v>215</v>
      </c>
      <c r="I20" s="46">
        <f t="shared" si="1"/>
        <v>0.65543071161049404</v>
      </c>
      <c r="J20" s="69">
        <v>300.8571</v>
      </c>
      <c r="K20" s="7">
        <v>213.28571428571428</v>
      </c>
      <c r="L20" s="46">
        <f t="shared" si="2"/>
        <v>-29.107302341970893</v>
      </c>
      <c r="N20" s="274"/>
      <c r="O20" s="280"/>
    </row>
    <row r="21" spans="1:15" ht="15" customHeight="1">
      <c r="A21" s="101" t="s">
        <v>12</v>
      </c>
      <c r="B21" s="47"/>
      <c r="C21" s="10"/>
      <c r="D21" s="10"/>
      <c r="E21" s="10"/>
      <c r="F21" s="48"/>
      <c r="G21" s="42"/>
      <c r="H21" s="8"/>
      <c r="I21" s="43"/>
      <c r="J21" s="47"/>
      <c r="K21" s="10"/>
      <c r="L21" s="48"/>
      <c r="N21" s="274"/>
      <c r="O21" s="280"/>
    </row>
    <row r="22" spans="1:15" ht="15" customHeight="1">
      <c r="A22" s="102" t="s">
        <v>16</v>
      </c>
      <c r="B22" s="44"/>
      <c r="C22" s="6">
        <v>211.50457999999998</v>
      </c>
      <c r="D22" s="6">
        <v>210.81563999999997</v>
      </c>
      <c r="E22" s="6">
        <v>209.92985999999999</v>
      </c>
      <c r="F22" s="41">
        <v>208.74881999999999</v>
      </c>
      <c r="G22" s="69">
        <v>208.65039999999999</v>
      </c>
      <c r="H22" s="4">
        <f t="shared" si="0"/>
        <v>210.24972499999998</v>
      </c>
      <c r="I22" s="52">
        <f t="shared" si="1"/>
        <v>0.76650943396225912</v>
      </c>
      <c r="J22" s="69">
        <v>333.49040000000002</v>
      </c>
      <c r="K22" s="7">
        <v>212.24976000000001</v>
      </c>
      <c r="L22" s="46">
        <f t="shared" si="2"/>
        <v>-36.355061495023541</v>
      </c>
      <c r="N22" s="274"/>
      <c r="O22" s="280"/>
    </row>
    <row r="23" spans="1:15" ht="15" customHeight="1">
      <c r="A23" s="103" t="s">
        <v>17</v>
      </c>
      <c r="B23" s="42"/>
      <c r="C23" s="10"/>
      <c r="D23" s="10"/>
      <c r="E23" s="10"/>
      <c r="F23" s="48"/>
      <c r="G23" s="70"/>
      <c r="H23" s="10"/>
      <c r="I23" s="53"/>
      <c r="J23" s="70">
        <v>332.5147</v>
      </c>
      <c r="K23" s="18"/>
      <c r="L23" s="48"/>
      <c r="N23" s="274"/>
      <c r="O23" s="280"/>
    </row>
    <row r="24" spans="1:15" ht="15" customHeight="1">
      <c r="A24" s="104" t="s">
        <v>48</v>
      </c>
      <c r="B24" s="44"/>
      <c r="C24" s="6">
        <v>382.06063831485557</v>
      </c>
      <c r="D24" s="6">
        <v>380.51740434589772</v>
      </c>
      <c r="E24" s="6">
        <v>378.09232239467821</v>
      </c>
      <c r="F24" s="41">
        <v>381.50948332594203</v>
      </c>
      <c r="G24" s="51">
        <v>382.25905411086444</v>
      </c>
      <c r="H24" s="4">
        <f t="shared" si="0"/>
        <v>380.54496209534335</v>
      </c>
      <c r="I24" s="46">
        <f t="shared" si="1"/>
        <v>-0.44841109637234755</v>
      </c>
      <c r="J24" s="51">
        <v>389.86683228645165</v>
      </c>
      <c r="K24" s="19">
        <v>373.43637501214204</v>
      </c>
      <c r="L24" s="46">
        <f t="shared" si="2"/>
        <v>-4.2143767855167198</v>
      </c>
      <c r="N24" s="274"/>
      <c r="O24" s="280"/>
    </row>
    <row r="25" spans="1:15" ht="15" customHeight="1">
      <c r="A25" s="105" t="s">
        <v>53</v>
      </c>
      <c r="B25" s="50"/>
      <c r="C25" s="10"/>
      <c r="D25" s="10"/>
      <c r="E25" s="10"/>
      <c r="F25" s="43"/>
      <c r="G25" s="50"/>
      <c r="H25" s="21"/>
      <c r="I25" s="71"/>
      <c r="J25" s="47"/>
      <c r="K25" s="10"/>
      <c r="L25" s="48"/>
      <c r="N25" s="274"/>
      <c r="O25" s="280"/>
    </row>
    <row r="26" spans="1:15" ht="15" customHeight="1">
      <c r="A26" s="104" t="s">
        <v>18</v>
      </c>
      <c r="B26" s="44"/>
      <c r="C26" s="6">
        <v>650</v>
      </c>
      <c r="D26" s="6">
        <v>650</v>
      </c>
      <c r="E26" s="6">
        <v>659</v>
      </c>
      <c r="F26" s="41">
        <v>659</v>
      </c>
      <c r="G26" s="51">
        <v>640.4</v>
      </c>
      <c r="H26" s="19">
        <f t="shared" si="0"/>
        <v>654.5</v>
      </c>
      <c r="I26" s="52">
        <f t="shared" si="1"/>
        <v>2.2017489069331653</v>
      </c>
      <c r="J26" s="51">
        <v>433.04539999999997</v>
      </c>
      <c r="K26" s="19">
        <v>590.5</v>
      </c>
      <c r="L26" s="46">
        <f t="shared" si="2"/>
        <v>36.359836636066348</v>
      </c>
      <c r="N26" s="274"/>
      <c r="O26" s="280"/>
    </row>
    <row r="27" spans="1:15" ht="15" customHeight="1">
      <c r="A27" s="106" t="s">
        <v>19</v>
      </c>
      <c r="B27" s="171"/>
      <c r="C27" s="39">
        <v>649</v>
      </c>
      <c r="D27" s="39">
        <v>649</v>
      </c>
      <c r="E27" s="39">
        <v>658</v>
      </c>
      <c r="F27" s="172">
        <v>658</v>
      </c>
      <c r="G27" s="50">
        <v>639.4</v>
      </c>
      <c r="H27" s="20">
        <f t="shared" si="0"/>
        <v>653.5</v>
      </c>
      <c r="I27" s="53">
        <f t="shared" si="1"/>
        <v>2.2051923678448659</v>
      </c>
      <c r="J27" s="47">
        <v>431.72719999999998</v>
      </c>
      <c r="K27" s="10">
        <v>589</v>
      </c>
      <c r="L27" s="48">
        <f t="shared" si="2"/>
        <v>36.428744818487246</v>
      </c>
      <c r="N27" s="274"/>
      <c r="O27" s="280"/>
    </row>
    <row r="28" spans="1:15" ht="15" customHeight="1">
      <c r="A28" s="104" t="s">
        <v>20</v>
      </c>
      <c r="B28" s="44"/>
      <c r="C28" s="6">
        <v>631</v>
      </c>
      <c r="D28" s="6">
        <v>631</v>
      </c>
      <c r="E28" s="6">
        <v>640</v>
      </c>
      <c r="F28" s="41">
        <v>640</v>
      </c>
      <c r="G28" s="51">
        <v>622</v>
      </c>
      <c r="H28" s="19">
        <f t="shared" si="0"/>
        <v>635.5</v>
      </c>
      <c r="I28" s="52">
        <f t="shared" si="1"/>
        <v>2.1704180064308742</v>
      </c>
      <c r="J28" s="51">
        <v>428.5</v>
      </c>
      <c r="K28" s="19">
        <v>577.5454545454545</v>
      </c>
      <c r="L28" s="52">
        <f t="shared" si="2"/>
        <v>34.783069905590338</v>
      </c>
      <c r="N28" s="274"/>
      <c r="O28" s="280"/>
    </row>
    <row r="29" spans="1:15" ht="15" customHeight="1">
      <c r="A29" s="105" t="s">
        <v>54</v>
      </c>
      <c r="B29" s="50"/>
      <c r="C29" s="20"/>
      <c r="D29" s="20"/>
      <c r="E29" s="20"/>
      <c r="F29" s="53"/>
      <c r="G29" s="50"/>
      <c r="H29" s="20"/>
      <c r="I29" s="53"/>
      <c r="J29" s="47"/>
      <c r="K29" s="10"/>
      <c r="L29" s="53"/>
      <c r="N29" s="274"/>
      <c r="O29" s="280"/>
    </row>
    <row r="30" spans="1:15" ht="15" customHeight="1">
      <c r="A30" s="104" t="s">
        <v>49</v>
      </c>
      <c r="B30" s="44"/>
      <c r="C30" s="6">
        <v>662.5</v>
      </c>
      <c r="D30" s="6">
        <v>662.5</v>
      </c>
      <c r="E30" s="6">
        <v>653</v>
      </c>
      <c r="F30" s="41">
        <v>653</v>
      </c>
      <c r="G30" s="51">
        <v>659.5</v>
      </c>
      <c r="H30" s="19">
        <f t="shared" si="0"/>
        <v>657.75</v>
      </c>
      <c r="I30" s="52">
        <f t="shared" si="1"/>
        <v>-0.26535253980287665</v>
      </c>
      <c r="J30" s="51">
        <v>429.88636363636363</v>
      </c>
      <c r="K30" s="19">
        <v>652.38636363636363</v>
      </c>
      <c r="L30" s="52">
        <f t="shared" si="2"/>
        <v>51.757864128998136</v>
      </c>
      <c r="N30" s="274"/>
      <c r="O30" s="280"/>
    </row>
    <row r="31" spans="1:15" ht="15" customHeight="1" thickBot="1">
      <c r="A31" s="107" t="s">
        <v>50</v>
      </c>
      <c r="B31" s="179"/>
      <c r="C31" s="180">
        <v>647.5</v>
      </c>
      <c r="D31" s="180">
        <v>647.5</v>
      </c>
      <c r="E31" s="180">
        <v>647.5</v>
      </c>
      <c r="F31" s="181">
        <v>647.5</v>
      </c>
      <c r="G31" s="54">
        <v>647.5</v>
      </c>
      <c r="H31" s="72">
        <f t="shared" si="0"/>
        <v>647.5</v>
      </c>
      <c r="I31" s="56">
        <f t="shared" si="1"/>
        <v>0</v>
      </c>
      <c r="J31" s="54">
        <v>424.40909090909093</v>
      </c>
      <c r="K31" s="55">
        <v>638.63636363636363</v>
      </c>
      <c r="L31" s="56">
        <f t="shared" si="2"/>
        <v>50.476598479168871</v>
      </c>
      <c r="O31" s="280"/>
    </row>
    <row r="32" spans="1:15" ht="15.75" customHeight="1">
      <c r="A32" s="38" t="s">
        <v>60</v>
      </c>
      <c r="B32" s="38"/>
      <c r="C32" s="38"/>
      <c r="D32" s="38"/>
      <c r="E32" s="38"/>
      <c r="F32" s="38"/>
      <c r="G32" s="38"/>
      <c r="H32" s="38"/>
      <c r="I32" s="38"/>
      <c r="J32" s="288" t="s">
        <v>0</v>
      </c>
      <c r="K32" s="288"/>
      <c r="L32" s="288"/>
    </row>
    <row r="33" spans="1:250">
      <c r="A33" s="109" t="s">
        <v>76</v>
      </c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</row>
    <row r="34" spans="1:250" s="108" customFormat="1">
      <c r="A34" s="82"/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IP34" s="82"/>
    </row>
  </sheetData>
  <sheetProtection selectLockedCells="1" selectUnlockedCells="1"/>
  <mergeCells count="7">
    <mergeCell ref="J32:L32"/>
    <mergeCell ref="A1:A4"/>
    <mergeCell ref="G2:I3"/>
    <mergeCell ref="J2:L2"/>
    <mergeCell ref="J3:L3"/>
    <mergeCell ref="B1:L1"/>
    <mergeCell ref="B2:F2"/>
  </mergeCells>
  <phoneticPr fontId="0" type="noConversion"/>
  <printOptions horizontalCentered="1"/>
  <pageMargins left="0.25" right="0.25" top="0.75" bottom="0.75" header="0.3" footer="0.3"/>
  <pageSetup scale="78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P32"/>
  <sheetViews>
    <sheetView zoomScale="66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27" sqref="B27:F28"/>
    </sheetView>
  </sheetViews>
  <sheetFormatPr baseColWidth="10" defaultRowHeight="18"/>
  <cols>
    <col min="1" max="1" width="36.36328125" customWidth="1"/>
    <col min="2" max="2" width="8.1796875" bestFit="1" customWidth="1"/>
    <col min="3" max="3" width="7.7265625" bestFit="1" customWidth="1"/>
    <col min="4" max="4" width="8.26953125" bestFit="1" customWidth="1"/>
    <col min="5" max="5" width="7.81640625" bestFit="1" customWidth="1"/>
    <col min="6" max="6" width="7.90625" customWidth="1"/>
    <col min="7" max="7" width="7.7265625" bestFit="1" customWidth="1"/>
    <col min="8" max="8" width="7.81640625" bestFit="1" customWidth="1"/>
    <col min="9" max="9" width="7.90625" customWidth="1"/>
    <col min="10" max="11" width="7.6328125" customWidth="1"/>
    <col min="12" max="12" width="8.26953125" customWidth="1"/>
  </cols>
  <sheetData>
    <row r="1" spans="1:14" ht="2.25" customHeight="1" thickBot="1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</row>
    <row r="2" spans="1:14" s="82" customFormat="1" ht="15" customHeight="1" thickBot="1">
      <c r="A2" s="306" t="s">
        <v>1</v>
      </c>
      <c r="B2" s="301" t="s">
        <v>51</v>
      </c>
      <c r="C2" s="301"/>
      <c r="D2" s="301"/>
      <c r="E2" s="301"/>
      <c r="F2" s="301"/>
      <c r="G2" s="301"/>
      <c r="H2" s="301"/>
      <c r="I2" s="301"/>
      <c r="J2" s="301"/>
      <c r="K2" s="301"/>
      <c r="L2" s="302"/>
    </row>
    <row r="3" spans="1:14" s="82" customFormat="1" ht="15" customHeight="1">
      <c r="A3" s="307"/>
      <c r="B3" s="303" t="s">
        <v>107</v>
      </c>
      <c r="C3" s="304"/>
      <c r="D3" s="304"/>
      <c r="E3" s="304"/>
      <c r="F3" s="305"/>
      <c r="G3" s="291" t="s">
        <v>2</v>
      </c>
      <c r="H3" s="292"/>
      <c r="I3" s="293"/>
      <c r="J3" s="291" t="s">
        <v>3</v>
      </c>
      <c r="K3" s="292"/>
      <c r="L3" s="293"/>
    </row>
    <row r="4" spans="1:14" s="82" customFormat="1" ht="15" customHeight="1">
      <c r="A4" s="307"/>
      <c r="B4" s="200" t="s">
        <v>4</v>
      </c>
      <c r="C4" s="36" t="s">
        <v>5</v>
      </c>
      <c r="D4" s="36" t="s">
        <v>6</v>
      </c>
      <c r="E4" s="36" t="s">
        <v>7</v>
      </c>
      <c r="F4" s="84" t="s">
        <v>8</v>
      </c>
      <c r="G4" s="294"/>
      <c r="H4" s="295"/>
      <c r="I4" s="296"/>
      <c r="J4" s="297" t="s">
        <v>106</v>
      </c>
      <c r="K4" s="298"/>
      <c r="L4" s="299"/>
    </row>
    <row r="5" spans="1:14" s="82" customFormat="1" ht="15" customHeight="1">
      <c r="A5" s="307"/>
      <c r="B5" s="201">
        <v>25</v>
      </c>
      <c r="C5" s="37">
        <v>26</v>
      </c>
      <c r="D5" s="37">
        <v>27</v>
      </c>
      <c r="E5" s="37">
        <v>28</v>
      </c>
      <c r="F5" s="37">
        <v>29</v>
      </c>
      <c r="G5" s="86" t="s">
        <v>44</v>
      </c>
      <c r="H5" s="87" t="s">
        <v>45</v>
      </c>
      <c r="I5" s="57" t="s">
        <v>9</v>
      </c>
      <c r="J5" s="73">
        <v>2022</v>
      </c>
      <c r="K5" s="1">
        <v>2023</v>
      </c>
      <c r="L5" s="57" t="s">
        <v>9</v>
      </c>
    </row>
    <row r="6" spans="1:14" ht="15" customHeight="1">
      <c r="A6" s="111"/>
      <c r="B6" s="182"/>
      <c r="C6" s="183"/>
      <c r="D6" s="183"/>
      <c r="E6" s="183"/>
      <c r="F6" s="184"/>
      <c r="G6" s="119"/>
      <c r="I6" s="120"/>
      <c r="J6" s="119"/>
      <c r="L6" s="120"/>
    </row>
    <row r="7" spans="1:14" ht="15" customHeight="1">
      <c r="A7" s="112" t="s">
        <v>21</v>
      </c>
      <c r="B7" s="121"/>
      <c r="C7" s="31"/>
      <c r="D7" s="31"/>
      <c r="E7" s="31"/>
      <c r="F7" s="122"/>
      <c r="G7" s="44"/>
      <c r="H7" s="6"/>
      <c r="I7" s="41"/>
      <c r="J7" s="44"/>
      <c r="K7" s="6"/>
      <c r="L7" s="41"/>
    </row>
    <row r="8" spans="1:14" ht="15" customHeight="1">
      <c r="A8" s="113" t="s">
        <v>22</v>
      </c>
      <c r="B8" s="123"/>
      <c r="C8" s="33">
        <v>253.70218481781382</v>
      </c>
      <c r="D8" s="124">
        <v>257.1468852226721</v>
      </c>
      <c r="E8" s="33">
        <v>266.79204635627536</v>
      </c>
      <c r="F8" s="125">
        <v>265.75863623481786</v>
      </c>
      <c r="G8" s="47">
        <v>257.732484291498</v>
      </c>
      <c r="H8" s="278">
        <f>AVERAGEIF(B8:F8,"&lt;&gt;0")</f>
        <v>260.84993815789477</v>
      </c>
      <c r="I8" s="279">
        <f>(H8/G8-1)*100</f>
        <v>1.2095696337877548</v>
      </c>
      <c r="J8" s="81">
        <v>269.42469999999997</v>
      </c>
      <c r="K8" s="17">
        <v>246.7635740023135</v>
      </c>
      <c r="L8" s="48">
        <f>IF(OR(OR(J8="",K8=""),OR(J8="s/i",K8="s/i")),"",K8/J8*100-100)</f>
        <v>-8.4109311424254969</v>
      </c>
      <c r="N8" s="275"/>
    </row>
    <row r="9" spans="1:14" ht="15" customHeight="1">
      <c r="A9" s="112" t="s">
        <v>23</v>
      </c>
      <c r="B9" s="121"/>
      <c r="C9" s="34">
        <v>507</v>
      </c>
      <c r="D9" s="34">
        <v>506</v>
      </c>
      <c r="E9" s="34">
        <v>500</v>
      </c>
      <c r="F9" s="34">
        <v>495</v>
      </c>
      <c r="G9" s="59">
        <v>506</v>
      </c>
      <c r="H9" s="5">
        <f t="shared" ref="H9:H31" si="0">AVERAGEIF(B9:F9,"&lt;&gt;0")</f>
        <v>502</v>
      </c>
      <c r="I9" s="49">
        <f t="shared" ref="I9:I31" si="1">(H9/G9-1)*100</f>
        <v>-0.7905138339920903</v>
      </c>
      <c r="J9" s="80">
        <v>600.71420000000001</v>
      </c>
      <c r="K9" s="22">
        <v>528.90476190476193</v>
      </c>
      <c r="L9" s="49">
        <f t="shared" ref="L9:L31" si="2">IF(OR(OR(J9="",K9=""),OR(J9="s/i",K9="s/i")),"",K9/J9*100-100)</f>
        <v>-11.954010425463238</v>
      </c>
      <c r="N9" s="275"/>
    </row>
    <row r="10" spans="1:14" ht="15" customHeight="1">
      <c r="A10" s="113" t="s">
        <v>24</v>
      </c>
      <c r="B10" s="123"/>
      <c r="C10" s="33">
        <v>482.5405445606342</v>
      </c>
      <c r="D10" s="124">
        <v>483.82658446618319</v>
      </c>
      <c r="E10" s="33">
        <v>479.60102477652219</v>
      </c>
      <c r="F10" s="125">
        <v>475.28360509360772</v>
      </c>
      <c r="G10" s="47">
        <v>480.96055267667407</v>
      </c>
      <c r="H10" s="20">
        <f t="shared" si="0"/>
        <v>480.31293972423686</v>
      </c>
      <c r="I10" s="53">
        <f t="shared" si="1"/>
        <v>-0.13464991023339756</v>
      </c>
      <c r="J10" s="81">
        <v>529.83090000000004</v>
      </c>
      <c r="K10" s="17">
        <v>494.05803800046573</v>
      </c>
      <c r="L10" s="48">
        <f t="shared" si="2"/>
        <v>-6.7517507943637014</v>
      </c>
      <c r="N10" s="275"/>
    </row>
    <row r="11" spans="1:14" ht="15" customHeight="1">
      <c r="A11" s="112" t="s">
        <v>42</v>
      </c>
      <c r="B11" s="121"/>
      <c r="C11" s="126">
        <v>486.61330105544187</v>
      </c>
      <c r="D11" s="126">
        <v>500.18833517532408</v>
      </c>
      <c r="E11" s="126">
        <v>490.7975517295846</v>
      </c>
      <c r="F11" s="127">
        <v>490.87938593020499</v>
      </c>
      <c r="G11" s="59">
        <v>484.07161904056903</v>
      </c>
      <c r="H11" s="5">
        <f t="shared" si="0"/>
        <v>492.11964347263893</v>
      </c>
      <c r="I11" s="49">
        <f t="shared" si="1"/>
        <v>1.6625689496155838</v>
      </c>
      <c r="J11" s="80">
        <v>648.96661729916332</v>
      </c>
      <c r="K11" s="22">
        <v>504.50521181504735</v>
      </c>
      <c r="L11" s="49">
        <f t="shared" si="2"/>
        <v>-22.260221347798776</v>
      </c>
      <c r="N11" s="275"/>
    </row>
    <row r="12" spans="1:14" ht="15" customHeight="1">
      <c r="A12" s="113" t="s">
        <v>46</v>
      </c>
      <c r="B12" s="190"/>
      <c r="C12" s="191"/>
      <c r="D12" s="191"/>
      <c r="E12" s="191"/>
      <c r="F12" s="192"/>
      <c r="G12" s="171"/>
      <c r="H12" s="39"/>
      <c r="I12" s="172"/>
      <c r="J12" s="171"/>
      <c r="K12" s="39"/>
      <c r="L12" s="172"/>
      <c r="N12" s="275"/>
    </row>
    <row r="13" spans="1:14" ht="15" customHeight="1">
      <c r="A13" s="112" t="s">
        <v>25</v>
      </c>
      <c r="B13" s="121"/>
      <c r="C13" s="34">
        <v>276</v>
      </c>
      <c r="D13" s="34">
        <v>276</v>
      </c>
      <c r="E13" s="34">
        <v>276</v>
      </c>
      <c r="F13" s="34">
        <v>276</v>
      </c>
      <c r="G13" s="59">
        <v>279.60000000000002</v>
      </c>
      <c r="H13" s="5">
        <f t="shared" si="0"/>
        <v>276</v>
      </c>
      <c r="I13" s="49">
        <f t="shared" si="1"/>
        <v>-1.2875536480686733</v>
      </c>
      <c r="J13" s="80">
        <v>294.8571</v>
      </c>
      <c r="K13" s="22">
        <v>282.38095238095241</v>
      </c>
      <c r="L13" s="49">
        <f t="shared" si="2"/>
        <v>-4.2312522299946664</v>
      </c>
      <c r="N13" s="275"/>
    </row>
    <row r="14" spans="1:14" ht="15" customHeight="1">
      <c r="A14" s="114" t="s">
        <v>26</v>
      </c>
      <c r="B14" s="123"/>
      <c r="C14" s="33">
        <v>1144.4182189800435</v>
      </c>
      <c r="D14" s="124">
        <v>1160.9528686474491</v>
      </c>
      <c r="E14" s="33">
        <v>1145.9614529490013</v>
      </c>
      <c r="F14" s="125">
        <v>1150.3706928603094</v>
      </c>
      <c r="G14" s="47">
        <v>1194.9922007627486</v>
      </c>
      <c r="H14" s="20">
        <f t="shared" si="0"/>
        <v>1150.4258083592008</v>
      </c>
      <c r="I14" s="53">
        <f t="shared" si="1"/>
        <v>-3.7294295623939266</v>
      </c>
      <c r="J14" s="142">
        <v>1791.2221999999999</v>
      </c>
      <c r="K14" s="24">
        <v>1229.6320293612068</v>
      </c>
      <c r="L14" s="48">
        <f t="shared" si="2"/>
        <v>-31.352345378412181</v>
      </c>
      <c r="N14" s="275"/>
    </row>
    <row r="15" spans="1:14" ht="15" customHeight="1">
      <c r="A15" s="115" t="s">
        <v>27</v>
      </c>
      <c r="B15" s="121"/>
      <c r="C15" s="126">
        <v>1056.2334207538795</v>
      </c>
      <c r="D15" s="126">
        <v>1063.5086666075379</v>
      </c>
      <c r="E15" s="126">
        <v>1046.9740169401323</v>
      </c>
      <c r="F15" s="127">
        <v>1054.6901867849215</v>
      </c>
      <c r="G15" s="59">
        <v>1100.1053578713959</v>
      </c>
      <c r="H15" s="5">
        <f t="shared" si="0"/>
        <v>1055.3515727716176</v>
      </c>
      <c r="I15" s="49">
        <f t="shared" si="1"/>
        <v>-4.0681362725450976</v>
      </c>
      <c r="J15" s="141">
        <v>1656.3205</v>
      </c>
      <c r="K15" s="23">
        <v>1138.3712613873922</v>
      </c>
      <c r="L15" s="49">
        <f t="shared" si="2"/>
        <v>-31.271075773837723</v>
      </c>
      <c r="N15" s="275"/>
    </row>
    <row r="16" spans="1:14" ht="15" customHeight="1">
      <c r="A16" s="114" t="s">
        <v>28</v>
      </c>
      <c r="B16" s="123"/>
      <c r="C16" s="33">
        <v>1056.9241733503773</v>
      </c>
      <c r="D16" s="124">
        <v>1020.6319702602229</v>
      </c>
      <c r="E16" s="33">
        <v>1033.1001647223413</v>
      </c>
      <c r="F16" s="125">
        <v>1029.677025514645</v>
      </c>
      <c r="G16" s="47">
        <v>1046.7995395739867</v>
      </c>
      <c r="H16" s="20">
        <f t="shared" si="0"/>
        <v>1035.0833334618965</v>
      </c>
      <c r="I16" s="53">
        <f t="shared" si="1"/>
        <v>-1.1192406634854213</v>
      </c>
      <c r="J16" s="142">
        <v>1630.4305999999999</v>
      </c>
      <c r="K16" s="24">
        <v>1126.4702197659478</v>
      </c>
      <c r="L16" s="48">
        <f t="shared" si="2"/>
        <v>-30.909649281242153</v>
      </c>
      <c r="N16" s="275"/>
    </row>
    <row r="17" spans="1:16" ht="15" customHeight="1">
      <c r="A17" s="115" t="s">
        <v>29</v>
      </c>
      <c r="B17" s="121"/>
      <c r="C17" s="34">
        <v>847</v>
      </c>
      <c r="D17" s="34">
        <v>858</v>
      </c>
      <c r="E17" s="34">
        <v>842</v>
      </c>
      <c r="F17" s="34">
        <v>848</v>
      </c>
      <c r="G17" s="59">
        <v>873.8</v>
      </c>
      <c r="H17" s="5">
        <f t="shared" si="0"/>
        <v>848.75</v>
      </c>
      <c r="I17" s="49">
        <f t="shared" si="1"/>
        <v>-2.8667887388418301</v>
      </c>
      <c r="J17" s="141">
        <v>1384.0476000000001</v>
      </c>
      <c r="K17" s="23">
        <v>984.47619047619048</v>
      </c>
      <c r="L17" s="49">
        <f t="shared" si="2"/>
        <v>-28.869773664128999</v>
      </c>
      <c r="N17" s="275"/>
    </row>
    <row r="18" spans="1:16" ht="15" customHeight="1">
      <c r="A18" s="114" t="s">
        <v>30</v>
      </c>
      <c r="B18" s="123"/>
      <c r="C18" s="33">
        <v>1034.9049197389111</v>
      </c>
      <c r="D18" s="124">
        <v>1031.6658293981714</v>
      </c>
      <c r="E18" s="33">
        <v>1038.6544666832142</v>
      </c>
      <c r="F18" s="125">
        <v>1051.8206174611967</v>
      </c>
      <c r="G18" s="47">
        <v>1040.2579084161164</v>
      </c>
      <c r="H18" s="20">
        <f t="shared" si="0"/>
        <v>1039.2614583203733</v>
      </c>
      <c r="I18" s="53">
        <f t="shared" si="1"/>
        <v>-9.578875466184078E-2</v>
      </c>
      <c r="J18" s="142">
        <v>1342.25</v>
      </c>
      <c r="K18" s="24">
        <v>1032.3117534883138</v>
      </c>
      <c r="L18" s="48">
        <f t="shared" si="2"/>
        <v>-23.090947775130275</v>
      </c>
      <c r="N18" s="275"/>
    </row>
    <row r="19" spans="1:16" ht="15" customHeight="1">
      <c r="A19" s="115" t="s">
        <v>31</v>
      </c>
      <c r="B19" s="121"/>
      <c r="C19" s="34">
        <v>845</v>
      </c>
      <c r="D19" s="34">
        <v>840</v>
      </c>
      <c r="E19" s="34">
        <v>830</v>
      </c>
      <c r="F19" s="34">
        <v>820</v>
      </c>
      <c r="G19" s="59">
        <v>866</v>
      </c>
      <c r="H19" s="5">
        <f t="shared" si="0"/>
        <v>833.75</v>
      </c>
      <c r="I19" s="49">
        <f t="shared" si="1"/>
        <v>-3.724018475750579</v>
      </c>
      <c r="J19" s="141">
        <v>1411.3333</v>
      </c>
      <c r="K19" s="23">
        <v>877.38095238095241</v>
      </c>
      <c r="L19" s="49">
        <f t="shared" si="2"/>
        <v>-37.833185656361088</v>
      </c>
      <c r="N19" s="275"/>
    </row>
    <row r="20" spans="1:16" ht="15" customHeight="1">
      <c r="A20" s="114" t="s">
        <v>32</v>
      </c>
      <c r="B20" s="123"/>
      <c r="C20" s="33">
        <v>968.84715890451253</v>
      </c>
      <c r="D20" s="124">
        <v>970.97960413945532</v>
      </c>
      <c r="E20" s="33">
        <v>977.55714511361327</v>
      </c>
      <c r="F20" s="125">
        <v>963.24624967499051</v>
      </c>
      <c r="G20" s="47">
        <v>966.88901574656177</v>
      </c>
      <c r="H20" s="16">
        <f t="shared" si="0"/>
        <v>970.15753945814288</v>
      </c>
      <c r="I20" s="130">
        <f t="shared" si="1"/>
        <v>0.33804538663182448</v>
      </c>
      <c r="J20" s="142">
        <v>1342.9141</v>
      </c>
      <c r="K20" s="24">
        <v>1029.3832214593631</v>
      </c>
      <c r="L20" s="48">
        <f t="shared" si="2"/>
        <v>-23.347053883836423</v>
      </c>
      <c r="N20" s="275"/>
    </row>
    <row r="21" spans="1:16">
      <c r="A21" s="115" t="s">
        <v>33</v>
      </c>
      <c r="B21" s="121"/>
      <c r="C21" s="34">
        <v>1410.9567716186241</v>
      </c>
      <c r="D21" s="34">
        <v>1410.9567716186241</v>
      </c>
      <c r="E21" s="34">
        <v>1410.9567716186241</v>
      </c>
      <c r="F21" s="34">
        <v>1410.9567716186241</v>
      </c>
      <c r="G21" s="59">
        <v>1410.9567716186241</v>
      </c>
      <c r="H21" s="5">
        <f t="shared" si="0"/>
        <v>1410.9567716186241</v>
      </c>
      <c r="I21" s="49">
        <f t="shared" si="1"/>
        <v>0</v>
      </c>
      <c r="J21" s="141">
        <v>2664.4407000000001</v>
      </c>
      <c r="K21" s="23">
        <v>1465.5473609967262</v>
      </c>
      <c r="L21" s="49">
        <f t="shared" si="2"/>
        <v>-44.996060111349969</v>
      </c>
      <c r="N21" s="275"/>
    </row>
    <row r="22" spans="1:16" ht="15" customHeight="1">
      <c r="A22" s="114" t="s">
        <v>34</v>
      </c>
      <c r="B22" s="123"/>
      <c r="C22" s="33">
        <v>1631.4187671840341</v>
      </c>
      <c r="D22" s="124">
        <v>1631.4187671840341</v>
      </c>
      <c r="E22" s="33">
        <v>1631.4187671840341</v>
      </c>
      <c r="F22" s="125">
        <v>1631.4187671840341</v>
      </c>
      <c r="G22" s="47">
        <v>1631.4187671840341</v>
      </c>
      <c r="H22" s="10">
        <f t="shared" si="0"/>
        <v>1631.4187671840341</v>
      </c>
      <c r="I22" s="48">
        <f t="shared" si="1"/>
        <v>0</v>
      </c>
      <c r="J22" s="142">
        <v>2862.8564999999999</v>
      </c>
      <c r="K22" s="24">
        <v>1686.0093565621355</v>
      </c>
      <c r="L22" s="48">
        <f t="shared" si="2"/>
        <v>-41.107444380738769</v>
      </c>
      <c r="N22" s="275"/>
    </row>
    <row r="23" spans="1:16" s="185" customFormat="1" ht="15" customHeight="1">
      <c r="A23" s="199" t="s">
        <v>35</v>
      </c>
      <c r="B23" s="121"/>
      <c r="C23" s="34"/>
      <c r="D23" s="34"/>
      <c r="E23" s="34"/>
      <c r="F23" s="127"/>
      <c r="G23" s="44"/>
      <c r="H23" s="6"/>
      <c r="I23" s="41"/>
      <c r="J23" s="51"/>
      <c r="K23" s="19"/>
      <c r="L23" s="52"/>
      <c r="N23" s="275"/>
      <c r="P23"/>
    </row>
    <row r="24" spans="1:16" ht="15" customHeight="1">
      <c r="A24" s="114" t="s">
        <v>36</v>
      </c>
      <c r="B24" s="123"/>
      <c r="C24" s="33">
        <v>449.52200895787104</v>
      </c>
      <c r="D24" s="124">
        <v>447.75831299334772</v>
      </c>
      <c r="E24" s="33">
        <v>450.84478093126347</v>
      </c>
      <c r="F24" s="125">
        <v>473.1114424833699</v>
      </c>
      <c r="G24" s="47">
        <v>451.24161252328122</v>
      </c>
      <c r="H24" s="10">
        <f t="shared" si="0"/>
        <v>455.30913634146305</v>
      </c>
      <c r="I24" s="43">
        <f t="shared" si="1"/>
        <v>0.90140707445769408</v>
      </c>
      <c r="J24" s="47">
        <v>405.82850000000002</v>
      </c>
      <c r="K24" s="10">
        <v>575.41582942551861</v>
      </c>
      <c r="L24" s="130">
        <f t="shared" si="2"/>
        <v>41.787929981634733</v>
      </c>
      <c r="N24" s="275"/>
    </row>
    <row r="25" spans="1:16" ht="15" customHeight="1">
      <c r="A25" s="115" t="s">
        <v>37</v>
      </c>
      <c r="B25" s="121"/>
      <c r="C25" s="126">
        <v>590.20000000000005</v>
      </c>
      <c r="D25" s="126">
        <v>594.6</v>
      </c>
      <c r="E25" s="126">
        <v>622.4</v>
      </c>
      <c r="F25" s="127">
        <v>596.20000000000005</v>
      </c>
      <c r="G25" s="59">
        <v>602.79999999999995</v>
      </c>
      <c r="H25" s="6">
        <f t="shared" si="0"/>
        <v>600.85000000000014</v>
      </c>
      <c r="I25" s="41">
        <f t="shared" si="1"/>
        <v>-0.3234903782348697</v>
      </c>
      <c r="J25" s="51">
        <v>540.78179999999998</v>
      </c>
      <c r="K25" s="19">
        <v>745.57727272727288</v>
      </c>
      <c r="L25" s="49">
        <f t="shared" si="2"/>
        <v>37.87025982147938</v>
      </c>
      <c r="N25" s="275"/>
    </row>
    <row r="26" spans="1:16" ht="15" customHeight="1">
      <c r="A26" s="114" t="s">
        <v>38</v>
      </c>
      <c r="B26" s="123"/>
      <c r="C26" s="33">
        <v>452.60847689578679</v>
      </c>
      <c r="D26" s="124">
        <v>454.15171086474464</v>
      </c>
      <c r="E26" s="33">
        <v>479.72530235033224</v>
      </c>
      <c r="F26" s="125">
        <v>453.71078687361387</v>
      </c>
      <c r="G26" s="47">
        <v>460.8537555299331</v>
      </c>
      <c r="H26" s="10">
        <f t="shared" si="0"/>
        <v>460.04906924611936</v>
      </c>
      <c r="I26" s="48">
        <f t="shared" si="1"/>
        <v>-0.17460773057788037</v>
      </c>
      <c r="J26" s="70">
        <v>427.67520000000002</v>
      </c>
      <c r="K26" s="18">
        <v>602.68010673424089</v>
      </c>
      <c r="L26" s="130">
        <f t="shared" si="2"/>
        <v>40.9200502470662</v>
      </c>
      <c r="N26" s="275"/>
    </row>
    <row r="27" spans="1:16" ht="15" customHeight="1">
      <c r="A27" s="116" t="s">
        <v>39</v>
      </c>
      <c r="B27" s="128"/>
      <c r="C27" s="31"/>
      <c r="D27" s="35"/>
      <c r="E27" s="35"/>
      <c r="F27" s="129"/>
      <c r="G27" s="131"/>
      <c r="H27" s="25"/>
      <c r="I27" s="132"/>
      <c r="J27" s="131"/>
      <c r="K27" s="25"/>
      <c r="L27" s="132"/>
      <c r="N27" s="275"/>
    </row>
    <row r="28" spans="1:16" s="185" customFormat="1" ht="15" customHeight="1">
      <c r="A28" s="186" t="s">
        <v>55</v>
      </c>
      <c r="B28" s="123"/>
      <c r="C28" s="33"/>
      <c r="D28" s="33"/>
      <c r="E28" s="32"/>
      <c r="F28" s="125"/>
      <c r="G28" s="133"/>
      <c r="H28" s="27"/>
      <c r="I28" s="134"/>
      <c r="J28" s="187"/>
      <c r="K28" s="188"/>
      <c r="L28" s="189"/>
      <c r="N28" s="275"/>
      <c r="P28"/>
    </row>
    <row r="29" spans="1:16" ht="15" customHeight="1">
      <c r="A29" s="116" t="s">
        <v>56</v>
      </c>
      <c r="B29" s="121"/>
      <c r="C29" s="126">
        <v>3760.5304893569819</v>
      </c>
      <c r="D29" s="126">
        <v>3763.8374192904625</v>
      </c>
      <c r="E29" s="126">
        <v>3774.3093640798197</v>
      </c>
      <c r="F29" s="127">
        <v>3714.7846252771587</v>
      </c>
      <c r="G29" s="135">
        <v>3738.5945207982236</v>
      </c>
      <c r="H29" s="28">
        <f t="shared" si="0"/>
        <v>3753.3654745011054</v>
      </c>
      <c r="I29" s="136">
        <f t="shared" si="1"/>
        <v>0.39509376105670846</v>
      </c>
      <c r="J29" s="143">
        <v>3361.2801333333327</v>
      </c>
      <c r="K29" s="29">
        <v>3882.015547103786</v>
      </c>
      <c r="L29" s="144">
        <f t="shared" si="2"/>
        <v>15.492175394915606</v>
      </c>
      <c r="N29" s="275"/>
    </row>
    <row r="30" spans="1:16" ht="15" customHeight="1">
      <c r="A30" s="117" t="s">
        <v>57</v>
      </c>
      <c r="B30" s="123"/>
      <c r="C30" s="33">
        <v>4928.4279108647415</v>
      </c>
      <c r="D30" s="33">
        <v>4948.8206454545416</v>
      </c>
      <c r="E30" s="32">
        <v>4904.7282463414595</v>
      </c>
      <c r="F30" s="125">
        <v>4900.870161419065</v>
      </c>
      <c r="G30" s="133">
        <v>4910.0193342350294</v>
      </c>
      <c r="H30" s="26">
        <f t="shared" si="0"/>
        <v>4920.7117410199517</v>
      </c>
      <c r="I30" s="137">
        <f t="shared" si="1"/>
        <v>0.2177671014525151</v>
      </c>
      <c r="J30" s="145">
        <v>3930.0931785714279</v>
      </c>
      <c r="K30" s="30">
        <v>5052.3537978481636</v>
      </c>
      <c r="L30" s="146">
        <f t="shared" si="2"/>
        <v>28.55557281429833</v>
      </c>
      <c r="N30" s="275"/>
    </row>
    <row r="31" spans="1:16" ht="15" customHeight="1" thickBot="1">
      <c r="A31" s="118" t="s">
        <v>58</v>
      </c>
      <c r="B31" s="193"/>
      <c r="C31" s="194">
        <v>1527.8016292682914</v>
      </c>
      <c r="D31" s="194">
        <v>1540.4781940133025</v>
      </c>
      <c r="E31" s="194">
        <v>1509.0623596452317</v>
      </c>
      <c r="F31" s="195">
        <v>1498.5904148558745</v>
      </c>
      <c r="G31" s="138">
        <v>1562.4141625720608</v>
      </c>
      <c r="H31" s="139">
        <f t="shared" si="0"/>
        <v>1518.9831494456751</v>
      </c>
      <c r="I31" s="140">
        <f t="shared" si="1"/>
        <v>-2.7797375476224073</v>
      </c>
      <c r="J31" s="147">
        <v>1855.328371428571</v>
      </c>
      <c r="K31" s="148">
        <v>1557.3120421032615</v>
      </c>
      <c r="L31" s="149">
        <f t="shared" si="2"/>
        <v>-16.062726895931746</v>
      </c>
      <c r="N31" s="275"/>
    </row>
    <row r="32" spans="1:16">
      <c r="A32" s="2" t="s">
        <v>60</v>
      </c>
    </row>
  </sheetData>
  <sheetProtection selectLockedCells="1" selectUnlockedCells="1"/>
  <mergeCells count="6">
    <mergeCell ref="J3:L3"/>
    <mergeCell ref="J4:L4"/>
    <mergeCell ref="A2:A5"/>
    <mergeCell ref="B2:L2"/>
    <mergeCell ref="G3:I4"/>
    <mergeCell ref="B3:F3"/>
  </mergeCells>
  <phoneticPr fontId="0" type="noConversion"/>
  <printOptions horizontalCentered="1"/>
  <pageMargins left="0.25" right="0.25" top="0.75" bottom="0.75" header="0.3" footer="0.3"/>
  <pageSetup scale="78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F96BF-D932-49DF-B297-F7D20E46D24C}">
  <sheetPr>
    <pageSetUpPr fitToPage="1"/>
  </sheetPr>
  <dimension ref="A1:K32"/>
  <sheetViews>
    <sheetView zoomScale="60" zoomScaleNormal="60" workbookViewId="0">
      <selection activeCell="D3" sqref="D3:I3"/>
    </sheetView>
  </sheetViews>
  <sheetFormatPr baseColWidth="10" defaultColWidth="7.90625" defaultRowHeight="15"/>
  <cols>
    <col min="1" max="1" width="7.90625" style="202"/>
    <col min="2" max="2" width="7.08984375" style="202" customWidth="1"/>
    <col min="3" max="4" width="8.1796875" style="202" customWidth="1"/>
    <col min="5" max="5" width="10.08984375" style="202" customWidth="1"/>
    <col min="6" max="6" width="11.26953125" style="202" customWidth="1"/>
    <col min="7" max="7" width="11.1796875" style="202" customWidth="1"/>
    <col min="8" max="8" width="11" style="202" customWidth="1"/>
    <col min="9" max="9" width="10.36328125" style="202" customWidth="1"/>
    <col min="10" max="10" width="8.54296875" style="202" customWidth="1"/>
    <col min="11" max="11" width="7.6328125" style="202" customWidth="1"/>
    <col min="12" max="16384" width="7.90625" style="202"/>
  </cols>
  <sheetData>
    <row r="1" spans="1:11" ht="90" customHeight="1">
      <c r="A1" s="272"/>
      <c r="B1" s="272"/>
      <c r="C1" s="272"/>
      <c r="D1" s="272"/>
      <c r="E1" s="273" t="s">
        <v>104</v>
      </c>
      <c r="F1" s="272"/>
      <c r="G1" s="272"/>
      <c r="H1" s="272"/>
      <c r="I1" s="272"/>
      <c r="J1" s="272"/>
      <c r="K1" s="272"/>
    </row>
    <row r="2" spans="1:11" ht="18.75" customHeight="1" thickBot="1">
      <c r="A2" s="271"/>
      <c r="B2" s="270"/>
      <c r="C2" s="270"/>
      <c r="D2" s="270"/>
      <c r="E2" s="270"/>
      <c r="F2" s="312" t="s">
        <v>103</v>
      </c>
      <c r="G2" s="312"/>
      <c r="H2" s="270"/>
      <c r="I2" s="313">
        <v>45091</v>
      </c>
      <c r="J2" s="313"/>
      <c r="K2" s="313"/>
    </row>
    <row r="3" spans="1:11" ht="20.100000000000001" customHeight="1">
      <c r="A3" s="269"/>
      <c r="B3" s="314" t="s">
        <v>102</v>
      </c>
      <c r="C3" s="315"/>
      <c r="D3" s="316" t="s">
        <v>102</v>
      </c>
      <c r="E3" s="317"/>
      <c r="F3" s="317"/>
      <c r="G3" s="317"/>
      <c r="H3" s="317"/>
      <c r="I3" s="315"/>
      <c r="J3" s="314" t="s">
        <v>101</v>
      </c>
      <c r="K3" s="315"/>
    </row>
    <row r="4" spans="1:11" ht="20.100000000000001" customHeight="1">
      <c r="A4" s="254"/>
      <c r="B4" s="308" t="s">
        <v>100</v>
      </c>
      <c r="C4" s="309"/>
      <c r="D4" s="310" t="s">
        <v>99</v>
      </c>
      <c r="E4" s="311"/>
      <c r="F4" s="311"/>
      <c r="G4" s="311"/>
      <c r="H4" s="311"/>
      <c r="I4" s="309"/>
      <c r="J4" s="308" t="s">
        <v>98</v>
      </c>
      <c r="K4" s="309"/>
    </row>
    <row r="5" spans="1:11" ht="20.100000000000001" customHeight="1" thickBot="1">
      <c r="A5" s="246"/>
      <c r="B5" s="266" t="s">
        <v>91</v>
      </c>
      <c r="C5" s="265" t="s">
        <v>90</v>
      </c>
      <c r="D5" s="268" t="s">
        <v>97</v>
      </c>
      <c r="E5" s="267" t="s">
        <v>96</v>
      </c>
      <c r="F5" s="267" t="s">
        <v>95</v>
      </c>
      <c r="G5" s="267" t="s">
        <v>94</v>
      </c>
      <c r="H5" s="267" t="s">
        <v>93</v>
      </c>
      <c r="I5" s="265" t="s">
        <v>92</v>
      </c>
      <c r="J5" s="266" t="s">
        <v>91</v>
      </c>
      <c r="K5" s="265" t="s">
        <v>90</v>
      </c>
    </row>
    <row r="6" spans="1:11" ht="19.5" customHeight="1">
      <c r="A6" s="239">
        <v>2023</v>
      </c>
      <c r="B6" s="264"/>
      <c r="C6" s="261"/>
      <c r="D6" s="238"/>
      <c r="E6" s="263"/>
      <c r="F6" s="262"/>
      <c r="G6" s="262"/>
      <c r="H6" s="236"/>
      <c r="I6" s="262"/>
      <c r="J6" s="262"/>
      <c r="K6" s="261"/>
    </row>
    <row r="7" spans="1:11" ht="19.5" customHeight="1">
      <c r="A7" s="221" t="s">
        <v>89</v>
      </c>
      <c r="B7" s="260"/>
      <c r="C7" s="259"/>
      <c r="D7" s="218"/>
      <c r="E7" s="218">
        <v>321.7</v>
      </c>
      <c r="F7" s="219"/>
      <c r="J7" s="260"/>
      <c r="K7" s="259">
        <v>269.96605999999997</v>
      </c>
    </row>
    <row r="8" spans="1:11" ht="19.5" customHeight="1">
      <c r="A8" s="231" t="s">
        <v>83</v>
      </c>
      <c r="B8" s="248">
        <v>231.57906</v>
      </c>
      <c r="C8" s="247">
        <v>248.1</v>
      </c>
      <c r="D8" s="230">
        <v>288.71598</v>
      </c>
      <c r="E8" s="230">
        <v>330.9</v>
      </c>
      <c r="F8" s="226"/>
      <c r="G8" s="255">
        <v>336.48318</v>
      </c>
      <c r="H8" s="255">
        <v>334.64598000000001</v>
      </c>
      <c r="I8" s="255">
        <v>334.64598000000001</v>
      </c>
      <c r="J8" s="248">
        <v>239.25901999999999</v>
      </c>
      <c r="K8" s="247">
        <v>260.12405999999999</v>
      </c>
    </row>
    <row r="9" spans="1:11" ht="19.5" customHeight="1">
      <c r="A9" s="254" t="s">
        <v>88</v>
      </c>
      <c r="B9" s="258"/>
      <c r="C9" s="257">
        <v>253.9</v>
      </c>
      <c r="D9" s="256"/>
      <c r="E9" s="256">
        <v>335.1</v>
      </c>
      <c r="F9" s="252"/>
      <c r="G9" s="251">
        <v>335.19713999999999</v>
      </c>
      <c r="H9" s="251">
        <v>333.35993999999999</v>
      </c>
      <c r="I9" s="251">
        <v>333.35993999999999</v>
      </c>
      <c r="J9" s="250"/>
      <c r="K9" s="249">
        <v>256.28567999999996</v>
      </c>
    </row>
    <row r="10" spans="1:11" ht="19.5" customHeight="1">
      <c r="A10" s="231" t="s">
        <v>82</v>
      </c>
      <c r="B10" s="248">
        <v>235.62090000000001</v>
      </c>
      <c r="C10" s="247">
        <v>260.2</v>
      </c>
      <c r="D10" s="223">
        <v>287.42993999999999</v>
      </c>
      <c r="E10" s="223">
        <v>338.8</v>
      </c>
      <c r="F10" s="226"/>
      <c r="G10" s="255">
        <v>337.03433999999999</v>
      </c>
      <c r="H10" s="255">
        <v>335.19713999999999</v>
      </c>
      <c r="I10" s="255">
        <v>335.19713999999999</v>
      </c>
      <c r="J10" s="248">
        <v>214.5556</v>
      </c>
      <c r="K10" s="247">
        <v>242.11319999999998</v>
      </c>
    </row>
    <row r="11" spans="1:11" ht="19.5" customHeight="1">
      <c r="A11" s="254" t="s">
        <v>87</v>
      </c>
      <c r="B11" s="250"/>
      <c r="C11" s="249">
        <v>270.8</v>
      </c>
      <c r="D11" s="253"/>
      <c r="E11" s="253"/>
      <c r="F11" s="252"/>
      <c r="G11" s="251">
        <v>346.95522</v>
      </c>
      <c r="H11" s="251">
        <v>345.11802</v>
      </c>
      <c r="I11" s="251">
        <v>345.11802</v>
      </c>
      <c r="J11" s="250"/>
      <c r="K11" s="249"/>
    </row>
    <row r="12" spans="1:11" ht="19.5" customHeight="1">
      <c r="A12" s="231" t="s">
        <v>86</v>
      </c>
      <c r="B12" s="248"/>
      <c r="C12" s="247"/>
      <c r="D12" s="223"/>
      <c r="E12" s="223"/>
      <c r="F12" s="226"/>
      <c r="G12" s="226"/>
      <c r="H12" s="226"/>
      <c r="I12" s="226"/>
      <c r="J12" s="248"/>
      <c r="K12" s="247"/>
    </row>
    <row r="13" spans="1:11" ht="19.5" customHeight="1" thickBot="1">
      <c r="A13" s="246" t="s">
        <v>81</v>
      </c>
      <c r="B13" s="245">
        <v>241.40807999999998</v>
      </c>
      <c r="C13" s="244"/>
      <c r="D13" s="243">
        <v>286.32761999999997</v>
      </c>
      <c r="E13" s="243"/>
      <c r="F13" s="242"/>
      <c r="G13" s="242"/>
      <c r="H13" s="242"/>
      <c r="I13" s="242"/>
      <c r="J13" s="241">
        <v>216.22873999999999</v>
      </c>
      <c r="K13" s="240"/>
    </row>
    <row r="14" spans="1:11" ht="19.5" customHeight="1">
      <c r="A14" s="239">
        <v>2024</v>
      </c>
      <c r="B14" s="238"/>
      <c r="C14" s="234"/>
      <c r="D14" s="237"/>
      <c r="E14" s="236"/>
      <c r="F14" s="236"/>
      <c r="G14" s="236"/>
      <c r="H14" s="236"/>
      <c r="I14" s="234"/>
      <c r="J14" s="235"/>
      <c r="K14" s="234"/>
    </row>
    <row r="15" spans="1:11" ht="19.5" customHeight="1">
      <c r="A15" s="231" t="s">
        <v>85</v>
      </c>
      <c r="B15" s="230">
        <v>246.55223999999998</v>
      </c>
      <c r="C15" s="232"/>
      <c r="D15" s="228">
        <v>284.49041999999997</v>
      </c>
      <c r="E15" s="233"/>
      <c r="F15" s="233"/>
      <c r="G15" s="233"/>
      <c r="H15" s="233"/>
      <c r="I15" s="232"/>
      <c r="J15" s="223">
        <v>219.77185999999998</v>
      </c>
      <c r="K15" s="232"/>
    </row>
    <row r="16" spans="1:11" ht="19.5" customHeight="1">
      <c r="A16" s="221" t="s">
        <v>84</v>
      </c>
      <c r="B16" s="218">
        <v>249.58362</v>
      </c>
      <c r="C16" s="217"/>
      <c r="D16" s="220">
        <v>282.46949999999998</v>
      </c>
      <c r="E16" s="219"/>
      <c r="F16" s="219"/>
      <c r="G16" s="219"/>
      <c r="H16" s="219"/>
      <c r="I16" s="217"/>
      <c r="J16" s="218">
        <v>221.54342</v>
      </c>
      <c r="K16" s="217"/>
    </row>
    <row r="17" spans="1:11" ht="19.5" customHeight="1">
      <c r="A17" s="231" t="s">
        <v>83</v>
      </c>
      <c r="B17" s="230">
        <v>251.42081999999999</v>
      </c>
      <c r="C17" s="229"/>
      <c r="D17" s="228">
        <v>277.78463999999997</v>
      </c>
      <c r="E17" s="227"/>
      <c r="F17" s="226"/>
      <c r="G17" s="225"/>
      <c r="H17" s="225"/>
      <c r="I17" s="224"/>
      <c r="J17" s="223">
        <v>221.83867999999998</v>
      </c>
      <c r="K17" s="222"/>
    </row>
    <row r="18" spans="1:11" ht="19.5" customHeight="1">
      <c r="A18" s="221" t="s">
        <v>82</v>
      </c>
      <c r="B18" s="218">
        <v>254.91149999999999</v>
      </c>
      <c r="C18" s="217"/>
      <c r="D18" s="220">
        <v>278.88695999999999</v>
      </c>
      <c r="E18" s="219"/>
      <c r="F18" s="219"/>
      <c r="G18" s="219"/>
      <c r="H18" s="219"/>
      <c r="I18" s="217"/>
      <c r="J18" s="218">
        <v>206.28832</v>
      </c>
      <c r="K18" s="217"/>
    </row>
    <row r="19" spans="1:11" ht="19.5" customHeight="1" thickBot="1">
      <c r="A19" s="216" t="s">
        <v>81</v>
      </c>
      <c r="B19" s="215">
        <v>259.22892000000002</v>
      </c>
      <c r="C19" s="209"/>
      <c r="D19" s="214">
        <v>281.27531999999997</v>
      </c>
      <c r="E19" s="213"/>
      <c r="F19" s="213"/>
      <c r="G19" s="212"/>
      <c r="H19" s="212"/>
      <c r="I19" s="211"/>
      <c r="J19" s="210">
        <v>203.63097999999999</v>
      </c>
      <c r="K19" s="209"/>
    </row>
    <row r="20" spans="1:11" ht="19.5" customHeight="1">
      <c r="A20" s="239">
        <v>2025</v>
      </c>
      <c r="B20" s="238"/>
      <c r="C20" s="234"/>
      <c r="D20" s="237"/>
      <c r="E20" s="236"/>
      <c r="F20" s="236"/>
      <c r="G20" s="236"/>
      <c r="H20" s="236"/>
      <c r="I20" s="234"/>
      <c r="J20" s="235"/>
      <c r="K20" s="234"/>
    </row>
    <row r="21" spans="1:11" ht="19.5" customHeight="1">
      <c r="A21" s="231" t="s">
        <v>85</v>
      </c>
      <c r="B21" s="230">
        <v>262.53588000000002</v>
      </c>
      <c r="C21" s="232"/>
      <c r="D21" s="228">
        <v>278.42766</v>
      </c>
      <c r="E21" s="233"/>
      <c r="F21" s="233"/>
      <c r="G21" s="233"/>
      <c r="H21" s="233"/>
      <c r="I21" s="232"/>
      <c r="J21" s="223"/>
      <c r="K21" s="232"/>
    </row>
    <row r="22" spans="1:11" ht="19.5" customHeight="1">
      <c r="A22" s="221" t="s">
        <v>84</v>
      </c>
      <c r="B22" s="218">
        <v>261.70913999999999</v>
      </c>
      <c r="C22" s="217"/>
      <c r="D22" s="220">
        <v>269.33351999999996</v>
      </c>
      <c r="E22" s="219"/>
      <c r="F22" s="219"/>
      <c r="G22" s="219"/>
      <c r="H22" s="219"/>
      <c r="I22" s="217"/>
      <c r="J22" s="218"/>
      <c r="K22" s="217"/>
    </row>
    <row r="23" spans="1:11" ht="19.5" customHeight="1">
      <c r="A23" s="231" t="s">
        <v>83</v>
      </c>
      <c r="B23" s="230">
        <v>253.16615999999999</v>
      </c>
      <c r="C23" s="229"/>
      <c r="D23" s="228">
        <v>260.14751999999999</v>
      </c>
      <c r="E23" s="227"/>
      <c r="F23" s="226"/>
      <c r="G23" s="225"/>
      <c r="H23" s="225"/>
      <c r="I23" s="224"/>
      <c r="J23" s="223">
        <v>207.96145999999999</v>
      </c>
      <c r="K23" s="222"/>
    </row>
    <row r="24" spans="1:11" ht="19.5" customHeight="1">
      <c r="A24" s="221" t="s">
        <v>82</v>
      </c>
      <c r="B24" s="218"/>
      <c r="C24" s="217"/>
      <c r="D24" s="220"/>
      <c r="E24" s="219"/>
      <c r="F24" s="219"/>
      <c r="G24" s="219"/>
      <c r="H24" s="219"/>
      <c r="I24" s="217"/>
      <c r="J24" s="218"/>
      <c r="K24" s="217"/>
    </row>
    <row r="25" spans="1:11" ht="19.5" customHeight="1" thickBot="1">
      <c r="A25" s="216" t="s">
        <v>81</v>
      </c>
      <c r="B25" s="215"/>
      <c r="C25" s="209"/>
      <c r="D25" s="214"/>
      <c r="E25" s="213"/>
      <c r="F25" s="213"/>
      <c r="G25" s="212"/>
      <c r="H25" s="212"/>
      <c r="I25" s="211"/>
      <c r="J25" s="210">
        <v>191.72215999999997</v>
      </c>
      <c r="K25" s="209"/>
    </row>
    <row r="26" spans="1:11" ht="15" customHeight="1"/>
    <row r="27" spans="1:11" s="207" customFormat="1" ht="15" customHeight="1">
      <c r="A27" s="206" t="s">
        <v>80</v>
      </c>
      <c r="B27" s="208"/>
      <c r="C27" s="208"/>
      <c r="D27" s="208"/>
      <c r="E27" s="208"/>
      <c r="F27" s="208"/>
      <c r="G27" s="208"/>
      <c r="H27" s="208"/>
    </row>
    <row r="28" spans="1:11" ht="15" customHeight="1">
      <c r="A28" s="206" t="s">
        <v>79</v>
      </c>
    </row>
    <row r="29" spans="1:11" ht="15" customHeight="1">
      <c r="A29" s="205" t="s">
        <v>78</v>
      </c>
      <c r="B29" s="204">
        <v>0.36743999999999999</v>
      </c>
      <c r="D29" s="205" t="s">
        <v>77</v>
      </c>
      <c r="E29" s="204">
        <v>0.39367999999999997</v>
      </c>
    </row>
    <row r="30" spans="1:11" ht="15" customHeight="1">
      <c r="A30" s="203" t="s">
        <v>0</v>
      </c>
      <c r="B30" s="203"/>
      <c r="C30" s="203"/>
      <c r="D30" s="203"/>
      <c r="E30" s="203"/>
      <c r="F30" s="203"/>
      <c r="G30" s="203"/>
      <c r="H30" s="203"/>
    </row>
    <row r="31" spans="1:11" ht="15" customHeight="1"/>
    <row r="32" spans="1:11" ht="15" customHeight="1"/>
  </sheetData>
  <sheetProtection selectLockedCells="1" selectUnlockedCells="1"/>
  <mergeCells count="8">
    <mergeCell ref="B4:C4"/>
    <mergeCell ref="D4:I4"/>
    <mergeCell ref="J4:K4"/>
    <mergeCell ref="F2:G2"/>
    <mergeCell ref="I2:K2"/>
    <mergeCell ref="B3:C3"/>
    <mergeCell ref="D3:I3"/>
    <mergeCell ref="J3:K3"/>
  </mergeCells>
  <hyperlinks>
    <hyperlink ref="A30" r:id="rId1" xr:uid="{80F5C2A6-45DB-406A-AC4B-A09078FF4B32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scale="74" firstPageNumber="0" orientation="landscape" horizontalDpi="300" verticalDpi="300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620936DDF5894CA80EF1FC55EE68C4" ma:contentTypeVersion="14" ma:contentTypeDescription="Crear nuevo documento." ma:contentTypeScope="" ma:versionID="cb3bb41bc5985e427e97930932d04ba8">
  <xsd:schema xmlns:xsd="http://www.w3.org/2001/XMLSchema" xmlns:xs="http://www.w3.org/2001/XMLSchema" xmlns:p="http://schemas.microsoft.com/office/2006/metadata/properties" xmlns:ns3="2a291665-8406-47bb-b05a-056747c33d89" xmlns:ns4="496871e6-bdc9-42b7-aa1f-35506ebfd5a4" targetNamespace="http://schemas.microsoft.com/office/2006/metadata/properties" ma:root="true" ma:fieldsID="e1ce2ee7c26028422068b97f47752940" ns3:_="" ns4:_="">
    <xsd:import namespace="2a291665-8406-47bb-b05a-056747c33d89"/>
    <xsd:import namespace="496871e6-bdc9-42b7-aa1f-35506ebfd5a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91665-8406-47bb-b05a-056747c33d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0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871e6-bdc9-42b7-aa1f-35506ebfd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groups xmlns="http://grouplists.napkyn.com">
  <group xmlns="http://grouplists.napkyn.com">[]</group>
</group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5.xml><?xml version="1.0" encoding="utf-8"?>
<reportings xmlns="http://reportinglists.napkyn.com">
  <reporting xmlns="http://reportinglists.napkyn.com">[]</reporting>
</reportings>
</file>

<file path=customXml/itemProps1.xml><?xml version="1.0" encoding="utf-8"?>
<ds:datastoreItem xmlns:ds="http://schemas.openxmlformats.org/officeDocument/2006/customXml" ds:itemID="{EB41E500-43FD-4F45-A38E-B7E60B3229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291665-8406-47bb-b05a-056747c33d89"/>
    <ds:schemaRef ds:uri="496871e6-bdc9-42b7-aa1f-35506ebfd5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3D7FB4-75A8-4384-B2FA-C3FB13D7D5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4AEF28-EF6B-4205-AB61-1C5FF1E1B9E7}">
  <ds:schemaRefs>
    <ds:schemaRef ds:uri="http://grouplists.napkyn.com"/>
  </ds:schemaRefs>
</ds:datastoreItem>
</file>

<file path=customXml/itemProps4.xml><?xml version="1.0" encoding="utf-8"?>
<ds:datastoreItem xmlns:ds="http://schemas.openxmlformats.org/officeDocument/2006/customXml" ds:itemID="{18E3D94E-9A7F-4E35-9022-34A25B2F16A2}">
  <ds:schemaRefs>
    <ds:schemaRef ds:uri="http://schemas.openxmlformats.org/package/2006/metadata/core-properties"/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2a291665-8406-47bb-b05a-056747c33d89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496871e6-bdc9-42b7-aa1f-35506ebfd5a4"/>
  </ds:schemaRefs>
</ds:datastoreItem>
</file>

<file path=customXml/itemProps5.xml><?xml version="1.0" encoding="utf-8"?>
<ds:datastoreItem xmlns:ds="http://schemas.openxmlformats.org/officeDocument/2006/customXml" ds:itemID="{7D99B43E-2BFF-40BD-804D-2828E9ED6250}">
  <ds:schemaRefs>
    <ds:schemaRef ds:uri="http://reportinglists.napkyn.com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Portada</vt:lpstr>
      <vt:lpstr>1</vt:lpstr>
      <vt:lpstr>2</vt:lpstr>
      <vt:lpstr>TONELADA</vt:lpstr>
      <vt:lpstr>'1'!Área_de_impresión</vt:lpstr>
      <vt:lpstr>'2'!Área_de_impresión</vt:lpstr>
    </vt:vector>
  </TitlesOfParts>
  <Company>Oficina de Estudios y Políticas Agrarias -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Boletín diario de precios internacionales</dc:title>
  <dc:creator>cagonzalez</dc:creator>
  <cp:keywords>commodities, azúcar, arroz, harina, trigo, maíz, aceite</cp:keywords>
  <dc:description/>
  <cp:lastModifiedBy>Javier Contreras Cerpa</cp:lastModifiedBy>
  <cp:lastPrinted>2023-12-31T02:27:30Z</cp:lastPrinted>
  <dcterms:created xsi:type="dcterms:W3CDTF">2010-11-09T14:07:20Z</dcterms:created>
  <dcterms:modified xsi:type="dcterms:W3CDTF">2023-12-31T02:43:21Z</dcterms:modified>
  <cp:category>Precios internacionales de productos básicos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0x010100FD620936DDF5894CA80EF1FC55EE68C4</vt:lpwstr>
  </property>
</Properties>
</file>