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2024/Boletin Precios Commodities Sem/semana 33-2024/"/>
    </mc:Choice>
  </mc:AlternateContent>
  <xr:revisionPtr revIDLastSave="10" documentId="8_{B0B67CE1-8618-4B0D-B27C-39D83C3C01F5}" xr6:coauthVersionLast="47" xr6:coauthVersionMax="47" xr10:uidLastSave="{BB4EAD19-D36B-45ED-B27E-92B5C7118878}"/>
  <bookViews>
    <workbookView xWindow="-120" yWindow="300" windowWidth="20730" windowHeight="10620" tabRatio="822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I9" i="3" s="1"/>
  <c r="L31" i="3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L20" i="2"/>
  <c r="L31" i="2"/>
  <c r="L30" i="2"/>
  <c r="L28" i="2"/>
  <c r="L27" i="2"/>
  <c r="L26" i="2"/>
  <c r="L24" i="2"/>
  <c r="L22" i="2"/>
  <c r="L18" i="2"/>
  <c r="L15" i="2"/>
  <c r="L14" i="2"/>
  <c r="L13" i="2"/>
  <c r="L11" i="2"/>
  <c r="L10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8" i="3"/>
  <c r="I8" i="3" s="1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/>
</calcChain>
</file>

<file path=xl/sharedStrings.xml><?xml version="1.0" encoding="utf-8"?>
<sst xmlns="http://schemas.openxmlformats.org/spreadsheetml/2006/main" count="226" uniqueCount="110">
  <si>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</si>
  <si>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</si>
  <si>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</si>
  <si>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</si>
  <si>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</si>
  <si>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</si>
  <si>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</si>
  <si>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</si>
  <si>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</si>
  <si>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</si>
  <si>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</si>
  <si>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</si>
  <si>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</si>
  <si>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</si>
  <si>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</si>
  <si>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</si>
  <si>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</si>
  <si>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</si>
  <si>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</si>
  <si>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</si>
  <si>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</si>
  <si>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</si>
  <si>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</si>
  <si>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</si>
  <si>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</si>
  <si>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</si>
  <si>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</si>
  <si>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</si>
  <si>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</si>
  <si>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</si>
  <si>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</si>
  <si>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</si>
  <si>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</si>
  <si>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</si>
  <si>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</si>
  <si>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</si>
  <si>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</si>
  <si>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</si>
  <si>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</si>
  <si>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</si>
  <si>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</si>
  <si>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</si>
  <si>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</si>
  <si>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</si>
  <si>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</si>
  <si>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</si>
  <si>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</si>
  <si>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</si>
  <si>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</si>
  <si>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</si>
  <si>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</si>
  <si>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</si>
  <si>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</si>
  <si>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</si>
  <si>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</si>
  <si>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</si>
  <si>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</si>
  <si>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</si>
  <si>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</si>
  <si>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</si>
  <si>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</si>
  <si>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</si>
  <si>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</si>
  <si>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</si>
  <si>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</si>
  <si>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</si>
  <si>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</si>
  <si>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</si>
  <si>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</si>
  <si>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</si>
  <si>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</si>
  <si>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</si>
  <si>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</si>
  <si>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</si>
  <si>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</si>
  <si>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</si>
  <si>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</si>
  <si>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</si>
  <si>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</si>
  <si>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</si>
  <si>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</si>
  <si>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</si>
  <si>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</si>
  <si>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</si>
  <si>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</si>
  <si>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</si>
  <si>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</si>
  <si>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</si>
  <si>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</si>
  <si>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</si>
  <si>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</si>
  <si>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</si>
  <si>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</si>
  <si>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</si>
  <si>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</si>
  <si>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</si>
  <si>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</si>
  <si>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</si>
  <si>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</si>
  <si>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</si>
  <si>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</si>
  <si>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</si>
  <si>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</si>
  <si>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</si>
  <si>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</si>
  <si>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</si>
  <si>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</si>
  <si>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Julio</t>
  </si>
  <si>
    <t>Agosto 2024</t>
  </si>
  <si>
    <t>Período del 12 al 18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</si>
</sst>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5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60" fillId="0" borderId="0" applyNumberFormat="0" applyFill="0" applyBorder="0" applyAlignment="0" applyProtection="0"/>
  </cellStyleXfs>
  <cellXfs count="322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28" fillId="0" borderId="0" xfId="0" applyFont="1" applyAlignment="1">
      <alignment horizontal="center"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1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2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4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0" borderId="43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165" fontId="59" fillId="0" borderId="36" xfId="0" applyFont="1" applyBorder="1" applyAlignment="1">
      <alignment horizontal="center" vertical="center"/>
    </xf>
    <xf numFmtId="0" fontId="59" fillId="3" borderId="23" xfId="0" applyNumberFormat="1" applyFont="1" applyFill="1" applyBorder="1" applyAlignment="1">
      <alignment horizontal="center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3" fillId="34" borderId="59" xfId="216" applyNumberFormat="1" applyFont="1" applyFill="1" applyBorder="1" applyAlignment="1">
      <alignment horizontal="center" vertical="center"/>
    </xf>
    <xf numFmtId="4" fontId="63" fillId="34" borderId="69" xfId="216" applyNumberFormat="1" applyFont="1" applyFill="1" applyBorder="1" applyAlignment="1">
      <alignment horizontal="center" vertical="center"/>
    </xf>
    <xf numFmtId="4" fontId="63" fillId="34" borderId="35" xfId="216" applyNumberFormat="1" applyFont="1" applyFill="1" applyBorder="1" applyAlignment="1">
      <alignment horizontal="center" vertical="center"/>
    </xf>
    <xf numFmtId="4" fontId="63" fillId="34" borderId="33" xfId="216" applyNumberFormat="1" applyFont="1" applyFill="1" applyBorder="1" applyAlignment="1">
      <alignment horizontal="center" vertical="center"/>
    </xf>
    <xf numFmtId="4" fontId="63" fillId="34" borderId="70" xfId="216" applyNumberFormat="1" applyFont="1" applyFill="1" applyBorder="1" applyAlignment="1">
      <alignment horizontal="center" vertical="center"/>
    </xf>
    <xf numFmtId="4" fontId="63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Normal="100" workbookViewId="0">
      <selection activeCell="I1" sqref="I1"/>
    </sheetView>
  </sheetViews>
  <sheetFormatPr baseColWidth="10" defaultColWidth="7.90625" defaultRowHeight="15"/>
  <cols>
    <col min="1" max="1" width="6.90625" style="85" customWidth="1"/>
    <col min="2" max="2" width="8.08984375" style="85" customWidth="1"/>
    <col min="3" max="3" width="5.26953125" style="85" customWidth="1"/>
    <col min="4" max="4" width="2.90625" style="85" customWidth="1"/>
    <col min="5" max="5" width="3.90625" style="85" customWidth="1"/>
    <col min="6" max="6" width="9.1796875" style="85" customWidth="1"/>
    <col min="7" max="8" width="14.54296875" style="85" customWidth="1"/>
    <col min="9" max="16384" width="7.90625" style="85"/>
  </cols>
  <sheetData>
    <row r="1" spans="1:8" ht="15.75">
      <c r="A1" s="82"/>
      <c r="B1" s="83"/>
      <c r="C1" s="83"/>
      <c r="D1" s="83"/>
      <c r="E1" s="83"/>
      <c r="F1" s="83"/>
      <c r="G1" s="83"/>
      <c r="H1" s="84"/>
    </row>
    <row r="2" spans="1:8">
      <c r="A2" s="83"/>
      <c r="B2" s="83"/>
      <c r="C2" s="83"/>
      <c r="D2" s="83"/>
      <c r="E2" s="83"/>
      <c r="F2" s="83"/>
      <c r="G2" s="83"/>
      <c r="H2" s="84"/>
    </row>
    <row r="3" spans="1:8" ht="15.75">
      <c r="A3" s="82"/>
      <c r="B3" s="83"/>
      <c r="C3" s="83"/>
      <c r="D3" s="83"/>
      <c r="E3" s="83"/>
      <c r="F3" s="83"/>
      <c r="G3" s="83"/>
      <c r="H3" s="84"/>
    </row>
    <row r="4" spans="1:8">
      <c r="A4" s="83"/>
      <c r="B4" s="83"/>
      <c r="C4" s="83"/>
      <c r="D4" s="86"/>
      <c r="E4" s="83"/>
      <c r="F4" s="83"/>
      <c r="G4" s="83"/>
      <c r="H4" s="84"/>
    </row>
    <row r="5" spans="1:8" ht="15.75">
      <c r="A5" s="82"/>
      <c r="B5" s="83"/>
      <c r="C5" s="83"/>
      <c r="D5" s="87"/>
      <c r="E5" s="83"/>
      <c r="F5" s="83"/>
      <c r="G5" s="83"/>
      <c r="H5" s="84"/>
    </row>
    <row r="6" spans="1:8" ht="15.75">
      <c r="A6" s="82"/>
      <c r="B6" s="83"/>
      <c r="C6" s="83"/>
      <c r="D6" s="83"/>
      <c r="E6" s="83"/>
      <c r="F6" s="83"/>
      <c r="G6" s="83"/>
      <c r="H6" s="84"/>
    </row>
    <row r="7" spans="1:8" ht="15.75">
      <c r="A7" s="82"/>
      <c r="B7" s="83"/>
      <c r="C7" s="83"/>
      <c r="D7" s="83"/>
      <c r="E7" s="83"/>
      <c r="F7" s="83"/>
      <c r="G7" s="83"/>
      <c r="H7" s="84"/>
    </row>
    <row r="8" spans="1:8">
      <c r="A8" s="83"/>
      <c r="B8" s="83"/>
      <c r="C8" s="83"/>
      <c r="D8" s="86"/>
      <c r="E8" s="83"/>
      <c r="F8" s="83"/>
      <c r="G8" s="83"/>
      <c r="H8" s="84"/>
    </row>
    <row r="9" spans="1:8" ht="15.75">
      <c r="A9" s="88"/>
      <c r="B9" s="83"/>
      <c r="C9" s="83"/>
      <c r="D9" s="83"/>
      <c r="E9" s="83"/>
      <c r="F9" s="83"/>
      <c r="G9" s="83"/>
      <c r="H9" s="84"/>
    </row>
    <row r="10" spans="1:8" ht="15.75">
      <c r="A10" s="82"/>
      <c r="B10" s="83"/>
      <c r="C10" s="83"/>
      <c r="D10" s="89"/>
      <c r="E10" s="83"/>
      <c r="F10" s="83"/>
      <c r="G10" s="83"/>
      <c r="H10" s="84"/>
    </row>
    <row r="11" spans="1:8">
      <c r="A11" s="84"/>
      <c r="B11" s="84"/>
      <c r="C11" s="84"/>
      <c r="D11" s="84"/>
      <c r="E11" s="84"/>
      <c r="F11" s="84"/>
      <c r="G11" s="84"/>
      <c r="H11" s="84"/>
    </row>
    <row r="12" spans="1:8" ht="15.75">
      <c r="A12" s="82"/>
      <c r="B12" s="83"/>
      <c r="C12" s="83"/>
      <c r="D12" s="83"/>
      <c r="E12" s="83"/>
      <c r="F12" s="83"/>
      <c r="G12" s="83"/>
      <c r="H12" s="84"/>
    </row>
    <row r="13" spans="1:8" ht="15.75">
      <c r="A13" s="82"/>
      <c r="B13" s="83"/>
      <c r="C13" s="83"/>
      <c r="D13" s="83"/>
      <c r="E13" s="83"/>
      <c r="F13" s="83"/>
      <c r="G13" s="83"/>
      <c r="H13" s="84"/>
    </row>
    <row r="14" spans="1:8" ht="15.75">
      <c r="A14" s="82"/>
      <c r="B14" s="83"/>
      <c r="C14" s="83"/>
      <c r="D14" s="83"/>
      <c r="E14" s="83"/>
      <c r="F14" s="83"/>
      <c r="G14" s="83"/>
      <c r="H14" s="84"/>
    </row>
    <row r="15" spans="1:8" ht="15.75">
      <c r="A15" s="82"/>
      <c r="B15" s="83"/>
      <c r="C15" s="83"/>
      <c r="D15" s="83"/>
      <c r="E15" s="83"/>
      <c r="F15" s="83"/>
      <c r="G15" s="83"/>
      <c r="H15" s="84"/>
    </row>
    <row r="16" spans="1:8" ht="15.75">
      <c r="A16" s="82"/>
      <c r="B16" s="83"/>
      <c r="C16" s="83"/>
      <c r="D16" s="83"/>
      <c r="E16" s="83"/>
      <c r="F16" s="83"/>
      <c r="G16" s="83"/>
      <c r="H16" s="84"/>
    </row>
    <row r="17" spans="1:8" ht="15.75">
      <c r="A17" s="82"/>
      <c r="B17" s="83"/>
      <c r="C17" s="83"/>
      <c r="D17" s="83"/>
      <c r="E17" s="83"/>
      <c r="F17" s="83"/>
      <c r="G17" s="83"/>
      <c r="H17" s="84"/>
    </row>
    <row r="18" spans="1:8" ht="15.75">
      <c r="A18" s="82"/>
      <c r="B18" s="83"/>
      <c r="C18" s="83"/>
      <c r="D18" s="83"/>
      <c r="E18" s="83"/>
      <c r="F18" s="83"/>
      <c r="G18" s="83"/>
      <c r="H18" s="84"/>
    </row>
    <row r="19" spans="1:8" ht="15.75">
      <c r="A19" s="82"/>
      <c r="B19" s="83"/>
      <c r="C19" s="83"/>
      <c r="D19" s="83"/>
      <c r="E19" s="83"/>
      <c r="F19" s="83"/>
      <c r="G19" s="83"/>
      <c r="H19" s="84"/>
    </row>
    <row r="20" spans="1:8" ht="19.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>
      <c r="A22" s="90"/>
      <c r="B22" s="90"/>
      <c r="C22" s="90"/>
      <c r="D22" s="91"/>
      <c r="E22" s="90"/>
      <c r="F22" s="90"/>
      <c r="G22" s="90"/>
      <c r="H22" s="90"/>
    </row>
    <row r="23" spans="1:8" ht="19.5">
      <c r="A23" s="90"/>
      <c r="B23" s="90"/>
      <c r="C23" s="90"/>
      <c r="D23" s="90"/>
      <c r="E23" s="90"/>
      <c r="F23" s="90"/>
      <c r="G23" s="90"/>
      <c r="H23" s="90"/>
    </row>
    <row r="24" spans="1:8" ht="19.5">
      <c r="A24" s="90"/>
      <c r="B24" s="90"/>
      <c r="C24" s="90"/>
      <c r="D24" s="90"/>
      <c r="E24" s="90"/>
      <c r="F24" s="90"/>
      <c r="G24" s="90"/>
      <c r="H24" s="90"/>
    </row>
    <row r="25" spans="1:8" ht="19.5">
      <c r="A25" s="90"/>
      <c r="B25" s="90"/>
      <c r="C25" s="90"/>
      <c r="D25" s="90"/>
      <c r="E25" s="90"/>
      <c r="F25" s="90"/>
      <c r="G25" s="90"/>
      <c r="H25" s="90"/>
    </row>
    <row r="26" spans="1:8" ht="19.5">
      <c r="A26" s="90"/>
      <c r="B26" s="90"/>
      <c r="C26" s="90"/>
      <c r="D26" s="90"/>
      <c r="E26" s="90"/>
      <c r="F26" s="90"/>
      <c r="G26" s="90"/>
      <c r="H26" s="90"/>
    </row>
    <row r="27" spans="1:8" ht="19.5">
      <c r="A27" s="90"/>
      <c r="B27" s="90"/>
      <c r="C27" s="90"/>
      <c r="D27" s="90"/>
      <c r="E27" s="90"/>
      <c r="F27" s="90"/>
      <c r="G27" s="90"/>
      <c r="H27" s="90"/>
    </row>
    <row r="28" spans="1:8" ht="19.5">
      <c r="A28" s="286" t="s">
        <v>109</v>
      </c>
      <c r="B28" s="286"/>
      <c r="C28" s="286"/>
      <c r="D28" s="286"/>
      <c r="E28" s="286"/>
      <c r="F28" s="286"/>
      <c r="G28" s="286"/>
      <c r="H28" s="286"/>
    </row>
    <row r="29" spans="1:8" ht="19.5">
      <c r="A29" s="90"/>
      <c r="B29" s="90"/>
      <c r="C29" s="90"/>
      <c r="D29" s="90"/>
      <c r="E29" s="90"/>
      <c r="F29" s="90"/>
      <c r="G29" s="90"/>
      <c r="H29" s="90"/>
    </row>
    <row r="30" spans="1:8" ht="19.5">
      <c r="A30" s="90"/>
      <c r="B30" s="90"/>
      <c r="C30" s="90"/>
      <c r="D30" s="90"/>
      <c r="E30" s="90"/>
      <c r="F30" s="90"/>
      <c r="G30" s="90"/>
      <c r="H30" s="90"/>
    </row>
    <row r="31" spans="1:8" ht="19.5">
      <c r="A31" s="90"/>
      <c r="B31" s="90"/>
      <c r="C31" s="90"/>
      <c r="D31" s="90"/>
      <c r="E31" s="90"/>
      <c r="F31" s="90"/>
      <c r="G31" s="90"/>
      <c r="H31" s="90"/>
    </row>
    <row r="32" spans="1:8" ht="19.5">
      <c r="A32" s="90"/>
      <c r="B32" s="90"/>
      <c r="C32" s="90"/>
      <c r="D32" s="90"/>
      <c r="E32" s="90"/>
      <c r="F32" s="90"/>
      <c r="G32" s="90"/>
      <c r="H32" s="90"/>
    </row>
    <row r="33" spans="1:8" ht="19.5">
      <c r="A33" s="90"/>
      <c r="B33" s="90"/>
      <c r="C33" s="90"/>
      <c r="D33" s="90"/>
      <c r="E33" s="90"/>
      <c r="F33" s="90"/>
      <c r="G33" s="90"/>
      <c r="H33" s="90"/>
    </row>
    <row r="34" spans="1:8" ht="15.75">
      <c r="A34" s="82"/>
      <c r="B34" s="83"/>
      <c r="C34" s="83"/>
      <c r="D34" s="83"/>
      <c r="E34" s="83"/>
      <c r="F34" s="83"/>
      <c r="G34" s="83"/>
      <c r="H34" s="84"/>
    </row>
    <row r="35" spans="1:8" ht="15.75">
      <c r="A35" s="92"/>
      <c r="B35" s="83"/>
      <c r="C35" s="92"/>
      <c r="D35" s="93"/>
      <c r="E35" s="83"/>
      <c r="F35" s="83"/>
      <c r="G35" s="83"/>
      <c r="H35" s="84"/>
    </row>
    <row r="36" spans="1:8" ht="15.75">
      <c r="A36" s="82"/>
      <c r="B36" s="287"/>
      <c r="C36" s="287"/>
      <c r="D36" s="287"/>
      <c r="E36" s="287"/>
      <c r="F36" s="83"/>
      <c r="G36" s="83"/>
      <c r="H36" s="84"/>
    </row>
    <row r="37" spans="1:8">
      <c r="A37" s="84"/>
      <c r="B37" s="84"/>
      <c r="C37" s="287">
        <f ca="1">TODAY()-3</f>
        <v>45520</v>
      </c>
      <c r="D37" s="287"/>
      <c r="E37" s="287"/>
      <c r="F37" s="287"/>
      <c r="G37" s="83"/>
      <c r="H37" s="84"/>
    </row>
    <row r="38" spans="1:8" ht="21" customHeight="1">
      <c r="A38" s="82"/>
      <c r="B38" s="83"/>
      <c r="C38" s="83"/>
      <c r="D38" s="83"/>
      <c r="E38" s="83"/>
      <c r="F38" s="83"/>
      <c r="G38" s="83"/>
      <c r="H38" s="84"/>
    </row>
    <row r="39" spans="1:8" ht="21" customHeight="1">
      <c r="A39" s="82"/>
      <c r="B39" s="83"/>
      <c r="C39" s="83"/>
      <c r="D39" s="83"/>
      <c r="E39" s="83"/>
      <c r="F39" s="83"/>
      <c r="G39" s="83"/>
      <c r="H39" s="84"/>
    </row>
    <row r="40" spans="1:8" ht="21" customHeight="1">
      <c r="A40" s="82"/>
      <c r="B40" s="82"/>
      <c r="C40" s="82"/>
      <c r="D40" s="82"/>
      <c r="E40" s="82"/>
      <c r="F40" s="82"/>
      <c r="G40" s="82"/>
      <c r="H40" s="82"/>
    </row>
    <row r="41" spans="1:8" ht="21" customHeight="1">
      <c r="A41" s="82"/>
      <c r="B41" s="82"/>
      <c r="C41" s="82"/>
      <c r="D41" s="82"/>
      <c r="E41" s="82"/>
      <c r="F41" s="82"/>
      <c r="G41" s="82"/>
      <c r="H41" s="82"/>
    </row>
    <row r="42" spans="1:8" ht="21" customHeight="1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>
      <c r="A43" s="290"/>
      <c r="B43" s="290"/>
      <c r="C43" s="290"/>
      <c r="D43" s="290"/>
      <c r="E43" s="290"/>
      <c r="F43" s="290"/>
      <c r="G43" s="290"/>
      <c r="H43" s="82"/>
    </row>
    <row r="44" spans="1:8" ht="21" customHeight="1">
      <c r="A44" s="94"/>
      <c r="B44" s="94"/>
      <c r="C44" s="94"/>
      <c r="D44" s="94"/>
      <c r="E44" s="94"/>
      <c r="F44" s="94"/>
      <c r="G44" s="94"/>
      <c r="H44" s="82"/>
    </row>
    <row r="45" spans="1:8" ht="21" customHeight="1">
      <c r="A45" s="82"/>
      <c r="B45" s="82"/>
      <c r="C45" s="82"/>
      <c r="D45" s="82"/>
      <c r="E45" s="82"/>
      <c r="F45" s="82"/>
      <c r="G45" s="82"/>
      <c r="H45" s="82"/>
    </row>
    <row r="46" spans="1:8" ht="21" customHeight="1">
      <c r="A46" s="82"/>
      <c r="B46" s="82"/>
      <c r="C46" s="82"/>
      <c r="D46" s="82"/>
      <c r="E46" s="82"/>
      <c r="F46" s="82"/>
      <c r="G46" s="82"/>
      <c r="H46" s="82"/>
    </row>
    <row r="47" spans="1:8" ht="21" customHeight="1">
      <c r="A47" s="82"/>
      <c r="B47" s="82"/>
      <c r="C47" s="82"/>
      <c r="D47" s="82"/>
      <c r="E47" s="82"/>
      <c r="F47" s="82"/>
      <c r="G47" s="82"/>
      <c r="H47" s="82"/>
    </row>
    <row r="48" spans="1:8" ht="21" customHeight="1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>
      <c r="A50" s="82"/>
      <c r="B50" s="82"/>
      <c r="C50" s="82"/>
      <c r="D50" s="82"/>
      <c r="E50" s="82"/>
      <c r="F50" s="82"/>
      <c r="G50" s="82"/>
      <c r="H50" s="82"/>
    </row>
    <row r="51" spans="1:8" ht="21" customHeight="1">
      <c r="A51" s="82"/>
      <c r="B51" s="82"/>
      <c r="C51" s="82"/>
      <c r="D51" s="82"/>
      <c r="E51" s="82"/>
      <c r="F51" s="82"/>
      <c r="G51" s="82"/>
      <c r="H51" s="82"/>
    </row>
    <row r="52" spans="1:8" ht="21" customHeight="1">
      <c r="A52" s="82"/>
      <c r="B52" s="82"/>
      <c r="C52" s="82"/>
      <c r="D52" s="82"/>
      <c r="E52" s="82"/>
      <c r="F52" s="82"/>
      <c r="G52" s="82"/>
      <c r="H52" s="82"/>
    </row>
    <row r="53" spans="1:8" ht="21" customHeight="1">
      <c r="A53" s="82"/>
      <c r="B53" s="82"/>
      <c r="C53" s="82"/>
      <c r="D53" s="82"/>
      <c r="E53" s="82"/>
      <c r="F53" s="82"/>
      <c r="G53" s="82"/>
      <c r="H53" s="82"/>
    </row>
    <row r="54" spans="1:8" ht="21" customHeight="1">
      <c r="A54" s="82"/>
      <c r="B54" s="82"/>
      <c r="C54" s="82"/>
      <c r="D54" s="82"/>
      <c r="E54" s="82"/>
      <c r="F54" s="82"/>
      <c r="G54" s="82"/>
      <c r="H54" s="82"/>
    </row>
    <row r="55" spans="1:8" ht="21" customHeight="1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>
      <c r="A57" s="82"/>
      <c r="B57" s="82"/>
      <c r="C57" s="82"/>
      <c r="D57" s="82"/>
      <c r="E57" s="82"/>
      <c r="F57" s="82"/>
      <c r="G57" s="82"/>
      <c r="H57" s="82"/>
    </row>
    <row r="58" spans="1:8" ht="21" customHeight="1">
      <c r="A58" s="82"/>
      <c r="B58" s="82"/>
      <c r="C58" s="82"/>
      <c r="D58" s="82"/>
      <c r="E58" s="82"/>
      <c r="F58" s="82"/>
      <c r="G58" s="82"/>
      <c r="H58" s="82"/>
    </row>
    <row r="59" spans="1:8" ht="21" customHeight="1">
      <c r="A59" s="82"/>
      <c r="B59" s="82"/>
      <c r="C59" s="82"/>
      <c r="D59" s="82"/>
      <c r="E59" s="82"/>
      <c r="F59" s="82"/>
      <c r="G59" s="82"/>
      <c r="H59" s="82"/>
    </row>
    <row r="60" spans="1:8" ht="21" customHeight="1">
      <c r="A60" s="82"/>
      <c r="B60" s="82"/>
      <c r="C60" s="82"/>
      <c r="D60" s="82"/>
      <c r="E60" s="82"/>
      <c r="F60" s="82"/>
      <c r="G60" s="82"/>
      <c r="H60" s="82"/>
    </row>
    <row r="61" spans="1:8" ht="21" customHeight="1">
      <c r="A61" s="289" t="s">
        <v>7</v>
      </c>
      <c r="B61" s="289"/>
      <c r="C61" s="289"/>
      <c r="D61" s="289"/>
      <c r="E61" s="289"/>
      <c r="F61" s="289"/>
      <c r="G61" s="289"/>
      <c r="H61" s="289"/>
    </row>
    <row r="62" spans="1:8" ht="21" customHeight="1">
      <c r="A62" s="288" t="s">
        <v>105</v>
      </c>
      <c r="B62" s="288"/>
      <c r="C62" s="288"/>
      <c r="D62" s="288"/>
      <c r="E62" s="288"/>
      <c r="F62" s="288"/>
      <c r="G62" s="288"/>
      <c r="H62" s="288"/>
    </row>
    <row r="63" spans="1:8" ht="21" customHeight="1">
      <c r="A63" s="82"/>
      <c r="B63" s="82"/>
      <c r="C63" s="82"/>
      <c r="D63" s="82"/>
      <c r="E63" s="82"/>
      <c r="F63" s="82"/>
      <c r="G63" s="82"/>
      <c r="H63" s="82"/>
    </row>
    <row r="64" spans="1:8" ht="21" customHeight="1">
      <c r="A64" s="82"/>
      <c r="B64" s="82"/>
      <c r="C64" s="82"/>
      <c r="D64" s="82"/>
      <c r="E64" s="82"/>
      <c r="F64" s="82"/>
      <c r="G64" s="82"/>
      <c r="H64" s="82"/>
    </row>
    <row r="65" spans="1:8" ht="21" customHeight="1">
      <c r="A65" s="289" t="s">
        <v>8</v>
      </c>
      <c r="B65" s="289"/>
      <c r="C65" s="289"/>
      <c r="D65" s="289"/>
      <c r="E65" s="289"/>
      <c r="F65" s="289"/>
      <c r="G65" s="289"/>
      <c r="H65" s="289"/>
    </row>
    <row r="66" spans="1:8" ht="21" customHeight="1">
      <c r="A66" s="95"/>
      <c r="B66" s="95"/>
      <c r="C66" s="95"/>
      <c r="D66" s="95"/>
      <c r="E66" s="95"/>
      <c r="F66" s="95"/>
      <c r="G66" s="95"/>
      <c r="H66" s="95"/>
    </row>
    <row r="67" spans="1:8" ht="21" customHeight="1">
      <c r="A67" s="95"/>
      <c r="B67" s="95"/>
      <c r="C67" s="95"/>
      <c r="D67" s="95"/>
      <c r="E67" s="95"/>
      <c r="F67" s="95"/>
      <c r="G67" s="95"/>
      <c r="H67" s="95"/>
    </row>
    <row r="68" spans="1:8" ht="21" customHeight="1">
      <c r="A68" s="96"/>
      <c r="B68" s="97"/>
      <c r="C68" s="97"/>
      <c r="D68" s="97"/>
      <c r="E68" s="97"/>
      <c r="F68" s="97"/>
      <c r="G68" s="97"/>
      <c r="H68" s="97"/>
    </row>
    <row r="69" spans="1:8" ht="21" customHeight="1">
      <c r="A69" s="98"/>
      <c r="B69" s="98"/>
      <c r="C69" s="83"/>
      <c r="D69" s="83"/>
      <c r="E69" s="83"/>
      <c r="F69" s="83"/>
      <c r="G69" s="83"/>
      <c r="H69" s="84"/>
    </row>
    <row r="70" spans="1:8" ht="9.9499999999999993" customHeight="1">
      <c r="A70" s="99" t="s">
        <v>9</v>
      </c>
      <c r="B70" s="84"/>
      <c r="C70" s="83"/>
      <c r="D70" s="83"/>
      <c r="E70" s="83"/>
      <c r="F70" s="83"/>
      <c r="G70" s="83"/>
      <c r="H70" s="84"/>
    </row>
    <row r="71" spans="1:8" ht="9.9499999999999993" customHeight="1">
      <c r="A71" s="99" t="s">
        <v>10</v>
      </c>
      <c r="B71" s="84"/>
      <c r="C71" s="83"/>
      <c r="D71" s="83"/>
      <c r="E71" s="83"/>
      <c r="F71" s="83"/>
      <c r="G71" s="83"/>
      <c r="H71" s="84"/>
    </row>
    <row r="72" spans="1:8" ht="9.9499999999999993" customHeight="1">
      <c r="A72" s="100" t="s">
        <v>11</v>
      </c>
      <c r="B72" s="101"/>
      <c r="C72" s="83"/>
      <c r="D72" s="83"/>
      <c r="E72" s="83"/>
      <c r="F72" s="83"/>
      <c r="G72" s="83"/>
      <c r="H72" s="84"/>
    </row>
    <row r="73" spans="1:8" ht="9.9499999999999993" customHeight="1">
      <c r="A73" s="102"/>
      <c r="B73" s="84"/>
      <c r="C73" s="83"/>
      <c r="D73" s="83"/>
      <c r="E73" s="83"/>
      <c r="F73" s="83"/>
      <c r="G73" s="83"/>
      <c r="H73" s="84"/>
    </row>
    <row r="74" spans="1:8" ht="21" customHeight="1"/>
    <row r="75" spans="1:8" ht="21" customHeight="1"/>
  </sheetData>
  <mergeCells count="14">
    <mergeCell ref="A62:H62"/>
    <mergeCell ref="A65:H65"/>
    <mergeCell ref="A43:G43"/>
    <mergeCell ref="A48:H48"/>
    <mergeCell ref="A49:H49"/>
    <mergeCell ref="A55:H55"/>
    <mergeCell ref="A56:H56"/>
    <mergeCell ref="A61:H61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J35"/>
  <sheetViews>
    <sheetView showOutlineSymbols="0" showWhiteSpace="0" zoomScale="60" zoomScaleNormal="60" workbookViewId="0">
      <pane xSplit="1" ySplit="4" topLeftCell="D14" activePane="bottomRight" state="frozen"/>
      <selection pane="topRight" activeCell="B1" sqref="B1"/>
      <selection pane="bottomLeft" activeCell="A5" sqref="A5"/>
      <selection pane="bottomRight" activeCell="B5" sqref="B5:F31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24" width="11.6328125" style="31" customWidth="1"/>
    <col min="25" max="16384" width="11.08984375" style="31"/>
  </cols>
  <sheetData>
    <row r="1" spans="1:12" ht="15" customHeight="1" thickBot="1">
      <c r="A1" s="293" t="s">
        <v>12</v>
      </c>
      <c r="B1" s="304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108</v>
      </c>
      <c r="C2" s="308"/>
      <c r="D2" s="308"/>
      <c r="E2" s="308"/>
      <c r="F2" s="309"/>
      <c r="G2" s="295" t="s">
        <v>14</v>
      </c>
      <c r="H2" s="296"/>
      <c r="I2" s="297"/>
      <c r="J2" s="295" t="s">
        <v>15</v>
      </c>
      <c r="K2" s="296"/>
      <c r="L2" s="297"/>
    </row>
    <row r="3" spans="1:12" ht="15" customHeight="1">
      <c r="A3" s="294"/>
      <c r="B3" s="155" t="s">
        <v>16</v>
      </c>
      <c r="C3" s="156" t="s">
        <v>17</v>
      </c>
      <c r="D3" s="156" t="s">
        <v>18</v>
      </c>
      <c r="E3" s="156" t="s">
        <v>19</v>
      </c>
      <c r="F3" s="157" t="s">
        <v>20</v>
      </c>
      <c r="G3" s="298"/>
      <c r="H3" s="299"/>
      <c r="I3" s="300"/>
      <c r="J3" s="301" t="s">
        <v>107</v>
      </c>
      <c r="K3" s="302"/>
      <c r="L3" s="303"/>
    </row>
    <row r="4" spans="1:12" ht="15" customHeight="1">
      <c r="A4" s="294"/>
      <c r="B4" s="158">
        <v>12</v>
      </c>
      <c r="C4" s="159">
        <v>13</v>
      </c>
      <c r="D4" s="159">
        <v>14</v>
      </c>
      <c r="E4" s="159">
        <v>15</v>
      </c>
      <c r="F4" s="159">
        <v>16</v>
      </c>
      <c r="G4" s="160" t="s">
        <v>21</v>
      </c>
      <c r="H4" s="161" t="s">
        <v>22</v>
      </c>
      <c r="I4" s="162" t="s">
        <v>23</v>
      </c>
      <c r="J4" s="163">
        <v>2023</v>
      </c>
      <c r="K4" s="164">
        <v>2024</v>
      </c>
      <c r="L4" s="162" t="s">
        <v>23</v>
      </c>
    </row>
    <row r="5" spans="1:12" ht="15" customHeight="1">
      <c r="A5" s="32" t="s">
        <v>24</v>
      </c>
      <c r="B5" s="263"/>
      <c r="C5" s="264"/>
      <c r="D5" s="264"/>
      <c r="E5" s="264"/>
      <c r="F5" s="265"/>
      <c r="G5" s="167"/>
      <c r="H5" s="165"/>
      <c r="I5" s="166"/>
      <c r="J5" s="168"/>
      <c r="K5" s="165"/>
      <c r="L5" s="166"/>
    </row>
    <row r="6" spans="1:12" ht="15" customHeight="1">
      <c r="A6" s="33" t="s">
        <v>25</v>
      </c>
      <c r="B6" s="61">
        <v>271</v>
      </c>
      <c r="C6" s="7">
        <v>270</v>
      </c>
      <c r="D6" s="7">
        <v>270</v>
      </c>
      <c r="E6" s="7">
        <v>271</v>
      </c>
      <c r="F6" s="62">
        <v>270</v>
      </c>
      <c r="G6" s="19">
        <v>269.60000000000002</v>
      </c>
      <c r="H6" s="169">
        <f>IFERROR(AVERAGEIF(B6:F6,"&lt;&gt;0"),"")</f>
        <v>270.39999999999998</v>
      </c>
      <c r="I6" s="170">
        <f>(H6/G6-1)*100</f>
        <v>0.29673590504448732</v>
      </c>
      <c r="J6" s="25">
        <v>335.8095238095238</v>
      </c>
      <c r="K6" s="171">
        <v>272.59090909090907</v>
      </c>
      <c r="L6" s="170">
        <f t="shared" ref="L6:L31" si="0">(K6/J6-1)*100</f>
        <v>-18.825736090341884</v>
      </c>
    </row>
    <row r="7" spans="1:12" ht="15" customHeight="1">
      <c r="A7" s="34" t="s">
        <v>26</v>
      </c>
      <c r="B7" s="63" t="s">
        <v>106</v>
      </c>
      <c r="C7" s="8" t="s">
        <v>106</v>
      </c>
      <c r="D7" s="8" t="s">
        <v>106</v>
      </c>
      <c r="E7" s="8" t="s">
        <v>106</v>
      </c>
      <c r="F7" s="266" t="s">
        <v>106</v>
      </c>
      <c r="G7" s="14" t="s">
        <v>106</v>
      </c>
      <c r="H7" s="172" t="str">
        <f t="shared" ref="H7:H31" si="1">IFERROR(AVERAGEIF(B7:F7,"&lt;&gt;0"),"")</f>
        <v/>
      </c>
      <c r="I7" s="173"/>
      <c r="J7" s="14"/>
      <c r="K7" s="172"/>
      <c r="L7" s="173"/>
    </row>
    <row r="8" spans="1:12" ht="15" customHeight="1">
      <c r="A8" s="35" t="s">
        <v>27</v>
      </c>
      <c r="B8" s="61" t="s">
        <v>106</v>
      </c>
      <c r="C8" s="7" t="s">
        <v>106</v>
      </c>
      <c r="D8" s="7" t="s">
        <v>106</v>
      </c>
      <c r="E8" s="7" t="s">
        <v>106</v>
      </c>
      <c r="F8" s="62" t="s">
        <v>106</v>
      </c>
      <c r="G8" s="15" t="s">
        <v>106</v>
      </c>
      <c r="H8" s="174" t="str">
        <f t="shared" si="1"/>
        <v/>
      </c>
      <c r="I8" s="175"/>
      <c r="J8" s="15"/>
      <c r="K8" s="174"/>
      <c r="L8" s="175"/>
    </row>
    <row r="9" spans="1:12" ht="15" customHeight="1">
      <c r="A9" s="34" t="s">
        <v>28</v>
      </c>
      <c r="B9" s="63" t="s">
        <v>106</v>
      </c>
      <c r="C9" s="8" t="s">
        <v>106</v>
      </c>
      <c r="D9" s="8" t="s">
        <v>106</v>
      </c>
      <c r="E9" s="8" t="s">
        <v>106</v>
      </c>
      <c r="F9" s="266" t="s">
        <v>106</v>
      </c>
      <c r="G9" s="14" t="s">
        <v>106</v>
      </c>
      <c r="H9" s="172" t="str">
        <f t="shared" si="1"/>
        <v/>
      </c>
      <c r="I9" s="173"/>
      <c r="J9" s="14"/>
      <c r="K9" s="172"/>
      <c r="L9" s="173"/>
    </row>
    <row r="10" spans="1:12" ht="15" customHeight="1">
      <c r="A10" s="36" t="s">
        <v>29</v>
      </c>
      <c r="B10" s="61">
        <v>217.43261999999999</v>
      </c>
      <c r="C10" s="7">
        <v>214.4931</v>
      </c>
      <c r="D10" s="7">
        <v>216.69773999999998</v>
      </c>
      <c r="E10" s="7">
        <v>214.30938</v>
      </c>
      <c r="F10" s="62">
        <v>218.6268</v>
      </c>
      <c r="G10" s="20">
        <v>218.700288</v>
      </c>
      <c r="H10" s="169">
        <f t="shared" si="1"/>
        <v>216.31192799999999</v>
      </c>
      <c r="I10" s="170">
        <f t="shared" ref="I10:I31" si="2">(H10/G10-1)*100</f>
        <v>-1.0920698924731242</v>
      </c>
      <c r="J10" s="25">
        <v>246.39148499999996</v>
      </c>
      <c r="K10" s="171">
        <v>217.87521818181821</v>
      </c>
      <c r="L10" s="170">
        <f t="shared" si="0"/>
        <v>-11.573560189460997</v>
      </c>
    </row>
    <row r="11" spans="1:12" ht="15" customHeight="1">
      <c r="A11" s="37" t="s">
        <v>30</v>
      </c>
      <c r="B11" s="109">
        <v>252.89058</v>
      </c>
      <c r="C11" s="110">
        <v>252.70686000000001</v>
      </c>
      <c r="D11" s="110">
        <v>252.1557</v>
      </c>
      <c r="E11" s="110">
        <v>248.75688</v>
      </c>
      <c r="F11" s="111">
        <v>249.76733999999999</v>
      </c>
      <c r="G11" s="16">
        <v>255.94033199999998</v>
      </c>
      <c r="H11" s="176">
        <f t="shared" si="1"/>
        <v>251.255472</v>
      </c>
      <c r="I11" s="177">
        <f t="shared" si="2"/>
        <v>-1.8304500753714703</v>
      </c>
      <c r="J11" s="16">
        <v>326.19945300000001</v>
      </c>
      <c r="K11" s="176">
        <v>259.45021909090906</v>
      </c>
      <c r="L11" s="177">
        <f t="shared" si="0"/>
        <v>-20.462705653001489</v>
      </c>
    </row>
    <row r="12" spans="1:12" ht="15" customHeight="1">
      <c r="A12" s="38" t="s">
        <v>31</v>
      </c>
      <c r="B12" s="112" t="s">
        <v>106</v>
      </c>
      <c r="C12" s="267" t="s">
        <v>106</v>
      </c>
      <c r="D12" s="267" t="s">
        <v>106</v>
      </c>
      <c r="E12" s="267" t="s">
        <v>106</v>
      </c>
      <c r="F12" s="268" t="s">
        <v>106</v>
      </c>
      <c r="G12" s="21" t="s">
        <v>106</v>
      </c>
      <c r="H12" s="178" t="str">
        <f t="shared" si="1"/>
        <v/>
      </c>
      <c r="I12" s="179"/>
      <c r="J12" s="21"/>
      <c r="K12" s="178"/>
      <c r="L12" s="179"/>
    </row>
    <row r="13" spans="1:12" ht="15" customHeight="1">
      <c r="A13" s="39" t="s">
        <v>32</v>
      </c>
      <c r="B13" s="269">
        <v>254.72778</v>
      </c>
      <c r="C13" s="270">
        <v>254.54406</v>
      </c>
      <c r="D13" s="270">
        <v>253.99289999999999</v>
      </c>
      <c r="E13" s="270">
        <v>250.59407999999999</v>
      </c>
      <c r="F13" s="271">
        <v>251.60453999999999</v>
      </c>
      <c r="G13" s="22">
        <v>257.77753199999995</v>
      </c>
      <c r="H13" s="180">
        <f t="shared" si="1"/>
        <v>253.09267199999999</v>
      </c>
      <c r="I13" s="181">
        <f t="shared" si="2"/>
        <v>-1.8174043190078981</v>
      </c>
      <c r="J13" s="27">
        <v>329.59827299999995</v>
      </c>
      <c r="K13" s="180">
        <v>260.53583727272729</v>
      </c>
      <c r="L13" s="182">
        <f t="shared" si="0"/>
        <v>-20.953518687663951</v>
      </c>
    </row>
    <row r="14" spans="1:12" ht="15" customHeight="1">
      <c r="A14" s="40" t="s">
        <v>33</v>
      </c>
      <c r="B14" s="272">
        <v>247.37897999999998</v>
      </c>
      <c r="C14" s="273">
        <v>247.19525999999999</v>
      </c>
      <c r="D14" s="273">
        <v>246.64409999999998</v>
      </c>
      <c r="E14" s="273">
        <v>243.24527999999998</v>
      </c>
      <c r="F14" s="274">
        <v>244.25574</v>
      </c>
      <c r="G14" s="23">
        <v>254.10313200000002</v>
      </c>
      <c r="H14" s="183">
        <f t="shared" si="1"/>
        <v>245.74387199999995</v>
      </c>
      <c r="I14" s="184">
        <f t="shared" si="2"/>
        <v>-3.2897115176054093</v>
      </c>
      <c r="J14" s="23">
        <v>327.85293300000001</v>
      </c>
      <c r="K14" s="185">
        <v>259.86776454545452</v>
      </c>
      <c r="L14" s="186">
        <f t="shared" si="0"/>
        <v>-20.736483225100656</v>
      </c>
    </row>
    <row r="15" spans="1:12" ht="15" customHeight="1">
      <c r="A15" s="41" t="s">
        <v>34</v>
      </c>
      <c r="B15" s="269">
        <v>249.21617999999998</v>
      </c>
      <c r="C15" s="270">
        <v>249.03245999999999</v>
      </c>
      <c r="D15" s="270">
        <v>248.4813</v>
      </c>
      <c r="E15" s="270">
        <v>245.08248</v>
      </c>
      <c r="F15" s="271">
        <v>247.93013999999999</v>
      </c>
      <c r="G15" s="24">
        <v>255.572892</v>
      </c>
      <c r="H15" s="180">
        <f t="shared" si="1"/>
        <v>247.94851199999999</v>
      </c>
      <c r="I15" s="181">
        <f t="shared" si="2"/>
        <v>-2.983250664941417</v>
      </c>
      <c r="J15" s="24">
        <v>327.11805299999997</v>
      </c>
      <c r="K15" s="187">
        <v>259.18298999999996</v>
      </c>
      <c r="L15" s="188">
        <f t="shared" si="0"/>
        <v>-20.767751084652009</v>
      </c>
    </row>
    <row r="16" spans="1:12" ht="15" customHeight="1">
      <c r="A16" s="42" t="s">
        <v>35</v>
      </c>
      <c r="B16" s="275" t="s">
        <v>106</v>
      </c>
      <c r="C16" s="276" t="s">
        <v>106</v>
      </c>
      <c r="D16" s="276" t="s">
        <v>106</v>
      </c>
      <c r="E16" s="276" t="s">
        <v>106</v>
      </c>
      <c r="F16" s="277" t="s">
        <v>106</v>
      </c>
      <c r="G16" s="15" t="s">
        <v>106</v>
      </c>
      <c r="H16" s="189" t="str">
        <f t="shared" si="1"/>
        <v/>
      </c>
      <c r="I16" s="190"/>
      <c r="J16" s="15"/>
      <c r="K16" s="174"/>
      <c r="L16" s="175"/>
    </row>
    <row r="17" spans="1:12" ht="15" customHeight="1">
      <c r="A17" s="43" t="s">
        <v>36</v>
      </c>
      <c r="B17" s="63" t="s">
        <v>106</v>
      </c>
      <c r="C17" s="8" t="s">
        <v>106</v>
      </c>
      <c r="D17" s="8" t="s">
        <v>106</v>
      </c>
      <c r="E17" s="8" t="s">
        <v>106</v>
      </c>
      <c r="F17" s="266" t="s">
        <v>106</v>
      </c>
      <c r="G17" s="14" t="s">
        <v>106</v>
      </c>
      <c r="H17" s="172" t="str">
        <f t="shared" si="1"/>
        <v/>
      </c>
      <c r="I17" s="173"/>
      <c r="J17" s="28"/>
      <c r="K17" s="191"/>
      <c r="L17" s="177"/>
    </row>
    <row r="18" spans="1:12" ht="15" customHeight="1">
      <c r="A18" s="42" t="s">
        <v>37</v>
      </c>
      <c r="B18" s="61">
        <v>263.75</v>
      </c>
      <c r="C18" s="7">
        <v>264</v>
      </c>
      <c r="D18" s="7">
        <v>264.5</v>
      </c>
      <c r="E18" s="7">
        <v>264.61</v>
      </c>
      <c r="F18" s="62">
        <v>267.75</v>
      </c>
      <c r="G18" s="13">
        <v>263.45</v>
      </c>
      <c r="H18" s="169">
        <f t="shared" si="1"/>
        <v>264.92200000000003</v>
      </c>
      <c r="I18" s="170">
        <f t="shared" si="2"/>
        <v>0.55873979882332669</v>
      </c>
      <c r="J18" s="15">
        <v>334.01249999999999</v>
      </c>
      <c r="K18" s="192">
        <v>267.79545454545456</v>
      </c>
      <c r="L18" s="175">
        <f t="shared" si="0"/>
        <v>-19.824720767799242</v>
      </c>
    </row>
    <row r="19" spans="1:12" ht="15" customHeight="1">
      <c r="A19" s="43" t="s">
        <v>24</v>
      </c>
      <c r="B19" s="278" t="s">
        <v>106</v>
      </c>
      <c r="C19" s="9" t="s">
        <v>106</v>
      </c>
      <c r="D19" s="9" t="s">
        <v>106</v>
      </c>
      <c r="E19" s="9" t="s">
        <v>106</v>
      </c>
      <c r="F19" s="65" t="s">
        <v>106</v>
      </c>
      <c r="G19" s="14" t="s">
        <v>106</v>
      </c>
      <c r="H19" s="172" t="str">
        <f t="shared" si="1"/>
        <v/>
      </c>
      <c r="I19" s="173"/>
      <c r="J19" s="14"/>
      <c r="K19" s="172"/>
      <c r="L19" s="177"/>
    </row>
    <row r="20" spans="1:12" ht="15" customHeight="1">
      <c r="A20" s="42" t="s">
        <v>38</v>
      </c>
      <c r="B20" s="61">
        <v>186</v>
      </c>
      <c r="C20" s="7">
        <v>185</v>
      </c>
      <c r="D20" s="7">
        <v>186</v>
      </c>
      <c r="E20" s="7">
        <v>184</v>
      </c>
      <c r="F20" s="62">
        <v>182</v>
      </c>
      <c r="G20" s="19">
        <v>184.8</v>
      </c>
      <c r="H20" s="169">
        <f t="shared" si="1"/>
        <v>184.6</v>
      </c>
      <c r="I20" s="170">
        <f t="shared" si="2"/>
        <v>-0.10822510822511289</v>
      </c>
      <c r="J20" s="25">
        <v>228.38095238095238</v>
      </c>
      <c r="K20" s="192">
        <v>183.68181818181819</v>
      </c>
      <c r="L20" s="170">
        <f t="shared" si="0"/>
        <v>-19.572181363257258</v>
      </c>
    </row>
    <row r="21" spans="1:12" ht="15" customHeight="1">
      <c r="A21" s="43" t="s">
        <v>27</v>
      </c>
      <c r="B21" s="278" t="s">
        <v>106</v>
      </c>
      <c r="C21" s="9" t="s">
        <v>106</v>
      </c>
      <c r="D21" s="9" t="s">
        <v>106</v>
      </c>
      <c r="E21" s="9" t="s">
        <v>106</v>
      </c>
      <c r="F21" s="65" t="s">
        <v>106</v>
      </c>
      <c r="G21" s="14" t="s">
        <v>106</v>
      </c>
      <c r="H21" s="172" t="str">
        <f t="shared" si="1"/>
        <v/>
      </c>
      <c r="I21" s="173"/>
      <c r="J21" s="16"/>
      <c r="K21" s="176"/>
      <c r="L21" s="177"/>
    </row>
    <row r="22" spans="1:12" ht="15" customHeight="1">
      <c r="A22" s="44" t="s">
        <v>39</v>
      </c>
      <c r="B22" s="61">
        <v>184.34065999999999</v>
      </c>
      <c r="C22" s="7">
        <v>181.38806</v>
      </c>
      <c r="D22" s="7">
        <v>182.27383999999998</v>
      </c>
      <c r="E22" s="7">
        <v>179.91175999999999</v>
      </c>
      <c r="F22" s="62">
        <v>178.14019999999999</v>
      </c>
      <c r="G22" s="25">
        <v>184.222556</v>
      </c>
      <c r="H22" s="169">
        <f t="shared" si="1"/>
        <v>181.21090399999997</v>
      </c>
      <c r="I22" s="193">
        <f t="shared" si="2"/>
        <v>-1.6347900416711303</v>
      </c>
      <c r="J22" s="25">
        <v>231.82338899999996</v>
      </c>
      <c r="K22" s="192">
        <v>183.86198090909085</v>
      </c>
      <c r="L22" s="170">
        <f t="shared" si="0"/>
        <v>-20.688770144288217</v>
      </c>
    </row>
    <row r="23" spans="1:12" ht="15" customHeight="1">
      <c r="A23" s="45" t="s">
        <v>40</v>
      </c>
      <c r="B23" s="63" t="s">
        <v>106</v>
      </c>
      <c r="C23" s="8" t="s">
        <v>106</v>
      </c>
      <c r="D23" s="8" t="s">
        <v>106</v>
      </c>
      <c r="E23" s="8" t="s">
        <v>106</v>
      </c>
      <c r="F23" s="266" t="s">
        <v>106</v>
      </c>
      <c r="G23" s="26" t="s">
        <v>106</v>
      </c>
      <c r="H23" s="176" t="str">
        <f t="shared" si="1"/>
        <v/>
      </c>
      <c r="I23" s="194"/>
      <c r="J23" s="26"/>
      <c r="K23" s="195"/>
      <c r="L23" s="177"/>
    </row>
    <row r="24" spans="1:12" ht="15" customHeight="1">
      <c r="A24" s="46" t="s">
        <v>41</v>
      </c>
      <c r="B24" s="61">
        <v>320.44151055432349</v>
      </c>
      <c r="C24" s="7">
        <v>326.0632914412414</v>
      </c>
      <c r="D24" s="7">
        <v>330.25206935698424</v>
      </c>
      <c r="E24" s="7">
        <v>324.18936447893543</v>
      </c>
      <c r="F24" s="62">
        <v>321.32335853658515</v>
      </c>
      <c r="G24" s="18">
        <v>332.72124370731683</v>
      </c>
      <c r="H24" s="169">
        <f t="shared" si="1"/>
        <v>324.45391887361393</v>
      </c>
      <c r="I24" s="170">
        <f t="shared" si="2"/>
        <v>-2.4847601378213735</v>
      </c>
      <c r="J24" s="18">
        <v>355.50599094900195</v>
      </c>
      <c r="K24" s="196">
        <v>344.14618557750424</v>
      </c>
      <c r="L24" s="170">
        <f t="shared" si="0"/>
        <v>-3.1953906996541437</v>
      </c>
    </row>
    <row r="25" spans="1:12" ht="15" customHeight="1">
      <c r="A25" s="47" t="s">
        <v>42</v>
      </c>
      <c r="B25" s="279" t="s">
        <v>106</v>
      </c>
      <c r="C25" s="280" t="s">
        <v>106</v>
      </c>
      <c r="D25" s="280" t="s">
        <v>106</v>
      </c>
      <c r="E25" s="280" t="s">
        <v>106</v>
      </c>
      <c r="F25" s="281" t="s">
        <v>106</v>
      </c>
      <c r="G25" s="17" t="s">
        <v>106</v>
      </c>
      <c r="H25" s="197" t="str">
        <f t="shared" si="1"/>
        <v/>
      </c>
      <c r="I25" s="198"/>
      <c r="J25" s="16"/>
      <c r="K25" s="176"/>
      <c r="L25" s="177"/>
    </row>
    <row r="26" spans="1:12" ht="15" customHeight="1">
      <c r="A26" s="46" t="s">
        <v>43</v>
      </c>
      <c r="B26" s="61">
        <v>580</v>
      </c>
      <c r="C26" s="7">
        <v>580</v>
      </c>
      <c r="D26" s="7">
        <v>580</v>
      </c>
      <c r="E26" s="7">
        <v>586</v>
      </c>
      <c r="F26" s="62">
        <v>586</v>
      </c>
      <c r="G26" s="18">
        <v>587.79999999999995</v>
      </c>
      <c r="H26" s="196">
        <f t="shared" si="1"/>
        <v>582.4</v>
      </c>
      <c r="I26" s="193">
        <f t="shared" si="2"/>
        <v>-0.91867982306906848</v>
      </c>
      <c r="J26" s="18">
        <v>537.38095238095241</v>
      </c>
      <c r="K26" s="196">
        <v>593.6521739130435</v>
      </c>
      <c r="L26" s="170">
        <f t="shared" si="0"/>
        <v>10.471383714434324</v>
      </c>
    </row>
    <row r="27" spans="1:12" ht="15" customHeight="1">
      <c r="A27" s="48" t="s">
        <v>44</v>
      </c>
      <c r="B27" s="109">
        <v>579</v>
      </c>
      <c r="C27" s="110">
        <v>579</v>
      </c>
      <c r="D27" s="110">
        <v>579</v>
      </c>
      <c r="E27" s="110">
        <v>584</v>
      </c>
      <c r="F27" s="111">
        <v>584</v>
      </c>
      <c r="G27" s="17">
        <v>586.79999999999995</v>
      </c>
      <c r="H27" s="199">
        <f t="shared" si="1"/>
        <v>581</v>
      </c>
      <c r="I27" s="194">
        <f t="shared" si="2"/>
        <v>-0.98841172460804039</v>
      </c>
      <c r="J27" s="16">
        <v>536</v>
      </c>
      <c r="K27" s="176">
        <v>592.6521739130435</v>
      </c>
      <c r="L27" s="177">
        <f t="shared" si="0"/>
        <v>10.569435431537965</v>
      </c>
    </row>
    <row r="28" spans="1:12" ht="15" customHeight="1">
      <c r="A28" s="46" t="s">
        <v>45</v>
      </c>
      <c r="B28" s="61">
        <v>565</v>
      </c>
      <c r="C28" s="7">
        <v>565</v>
      </c>
      <c r="D28" s="7">
        <v>565</v>
      </c>
      <c r="E28" s="7">
        <v>571</v>
      </c>
      <c r="F28" s="62">
        <v>571</v>
      </c>
      <c r="G28" s="18">
        <v>571.6</v>
      </c>
      <c r="H28" s="196">
        <f t="shared" si="1"/>
        <v>567.4</v>
      </c>
      <c r="I28" s="193">
        <f t="shared" si="2"/>
        <v>-0.73477956613017259</v>
      </c>
      <c r="J28" s="18">
        <v>526</v>
      </c>
      <c r="K28" s="196">
        <v>577</v>
      </c>
      <c r="L28" s="193">
        <f t="shared" si="0"/>
        <v>9.6958174904943064</v>
      </c>
    </row>
    <row r="29" spans="1:12" ht="15" customHeight="1">
      <c r="A29" s="47" t="s">
        <v>46</v>
      </c>
      <c r="B29" s="279" t="s">
        <v>106</v>
      </c>
      <c r="C29" s="280" t="s">
        <v>106</v>
      </c>
      <c r="D29" s="280" t="s">
        <v>106</v>
      </c>
      <c r="E29" s="280" t="s">
        <v>106</v>
      </c>
      <c r="F29" s="281" t="s">
        <v>106</v>
      </c>
      <c r="G29" s="17" t="s">
        <v>106</v>
      </c>
      <c r="H29" s="199" t="str">
        <f t="shared" si="1"/>
        <v/>
      </c>
      <c r="I29" s="194"/>
      <c r="J29" s="16"/>
      <c r="K29" s="176"/>
      <c r="L29" s="194"/>
    </row>
    <row r="30" spans="1:12" ht="15" customHeight="1">
      <c r="A30" s="46" t="s">
        <v>47</v>
      </c>
      <c r="B30" s="61">
        <v>565</v>
      </c>
      <c r="C30" s="7">
        <v>565</v>
      </c>
      <c r="D30" s="7">
        <v>565</v>
      </c>
      <c r="E30" s="7">
        <v>570</v>
      </c>
      <c r="F30" s="62">
        <v>570</v>
      </c>
      <c r="G30" s="18">
        <v>562</v>
      </c>
      <c r="H30" s="196">
        <f t="shared" si="1"/>
        <v>567</v>
      </c>
      <c r="I30" s="193">
        <f t="shared" si="2"/>
        <v>0.88967971530249379</v>
      </c>
      <c r="J30" s="18">
        <v>520.35714285714289</v>
      </c>
      <c r="K30" s="196">
        <v>567.71739130434787</v>
      </c>
      <c r="L30" s="193">
        <f t="shared" si="0"/>
        <v>9.1014890632926448</v>
      </c>
    </row>
    <row r="31" spans="1:12" ht="15" customHeight="1" thickBot="1">
      <c r="A31" s="200" t="s">
        <v>48</v>
      </c>
      <c r="B31" s="282">
        <v>560</v>
      </c>
      <c r="C31" s="283">
        <v>560</v>
      </c>
      <c r="D31" s="283">
        <v>560</v>
      </c>
      <c r="E31" s="283">
        <v>565</v>
      </c>
      <c r="F31" s="284">
        <v>565</v>
      </c>
      <c r="G31" s="201">
        <v>557</v>
      </c>
      <c r="H31" s="202">
        <f t="shared" si="1"/>
        <v>562</v>
      </c>
      <c r="I31" s="203">
        <f t="shared" si="2"/>
        <v>0.89766606822261341</v>
      </c>
      <c r="J31" s="201">
        <v>513.33333333333337</v>
      </c>
      <c r="K31" s="204">
        <v>562.71739130434787</v>
      </c>
      <c r="L31" s="203">
        <f t="shared" si="0"/>
        <v>9.6202710333145092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92" t="s">
        <v>50</v>
      </c>
      <c r="K32" s="292"/>
      <c r="L32" s="292"/>
    </row>
    <row r="33" spans="1:244">
      <c r="A33" s="50" t="s">
        <v>51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44">
      <c r="A34" s="50"/>
    </row>
    <row r="35" spans="1:244" s="49" customForma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IJ35" s="31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conditionalFormatting sqref="P6:P32">
    <cfRule type="cellIs" dxfId="1" priority="1" operator="equal">
      <formula>1</formula>
    </cfRule>
  </conditionalFormatting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Q33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H21" sqref="A16:H21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6.453125" bestFit="1" customWidth="1"/>
  </cols>
  <sheetData>
    <row r="1" spans="1:12" ht="2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31" customFormat="1" ht="15" customHeight="1" thickBot="1">
      <c r="A2" s="310" t="s">
        <v>12</v>
      </c>
      <c r="B2" s="305" t="s">
        <v>13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1"/>
      <c r="B3" s="307" t="s">
        <v>108</v>
      </c>
      <c r="C3" s="308"/>
      <c r="D3" s="308"/>
      <c r="E3" s="308"/>
      <c r="F3" s="309"/>
      <c r="G3" s="295" t="s">
        <v>14</v>
      </c>
      <c r="H3" s="296"/>
      <c r="I3" s="297"/>
      <c r="J3" s="295" t="s">
        <v>15</v>
      </c>
      <c r="K3" s="296"/>
      <c r="L3" s="297"/>
    </row>
    <row r="4" spans="1:12" s="31" customFormat="1" ht="15" customHeight="1">
      <c r="A4" s="311"/>
      <c r="B4" s="205" t="s">
        <v>16</v>
      </c>
      <c r="C4" s="156" t="s">
        <v>17</v>
      </c>
      <c r="D4" s="156" t="s">
        <v>18</v>
      </c>
      <c r="E4" s="156" t="s">
        <v>19</v>
      </c>
      <c r="F4" s="157" t="s">
        <v>20</v>
      </c>
      <c r="G4" s="298"/>
      <c r="H4" s="299"/>
      <c r="I4" s="300"/>
      <c r="J4" s="301" t="s">
        <v>107</v>
      </c>
      <c r="K4" s="302"/>
      <c r="L4" s="303"/>
    </row>
    <row r="5" spans="1:12" s="31" customFormat="1" ht="15" customHeight="1">
      <c r="A5" s="311"/>
      <c r="B5" s="206">
        <v>12</v>
      </c>
      <c r="C5" s="159">
        <v>13</v>
      </c>
      <c r="D5" s="159">
        <v>14</v>
      </c>
      <c r="E5" s="159">
        <v>15</v>
      </c>
      <c r="F5" s="159">
        <v>16</v>
      </c>
      <c r="G5" s="207" t="s">
        <v>21</v>
      </c>
      <c r="H5" s="208" t="s">
        <v>22</v>
      </c>
      <c r="I5" s="162" t="s">
        <v>23</v>
      </c>
      <c r="J5" s="163">
        <v>2023</v>
      </c>
      <c r="K5" s="164">
        <v>2024</v>
      </c>
      <c r="L5" s="162" t="s">
        <v>23</v>
      </c>
    </row>
    <row r="6" spans="1:12" ht="15" customHeight="1">
      <c r="A6" s="52"/>
      <c r="B6" s="209"/>
      <c r="C6" s="210"/>
      <c r="D6" s="210"/>
      <c r="E6" s="210"/>
      <c r="F6" s="211"/>
      <c r="G6" s="59"/>
      <c r="I6" s="60"/>
      <c r="J6" s="59"/>
      <c r="L6" s="60"/>
    </row>
    <row r="7" spans="1:12" ht="15" customHeight="1">
      <c r="A7" s="53" t="s">
        <v>52</v>
      </c>
      <c r="B7" s="61"/>
      <c r="C7" s="7"/>
      <c r="D7" s="7"/>
      <c r="E7" s="7"/>
      <c r="F7" s="62"/>
      <c r="G7" s="15"/>
      <c r="H7" s="174"/>
      <c r="I7" s="175"/>
      <c r="J7" s="15"/>
      <c r="K7" s="174"/>
      <c r="L7" s="175"/>
    </row>
    <row r="8" spans="1:12" ht="15" customHeight="1">
      <c r="A8" s="54" t="s">
        <v>53</v>
      </c>
      <c r="B8" s="63">
        <v>220.63306093117413</v>
      </c>
      <c r="C8" s="9">
        <v>222.18317611336036</v>
      </c>
      <c r="D8" s="64">
        <v>220.97753097165995</v>
      </c>
      <c r="E8" s="9">
        <v>219.2551807692308</v>
      </c>
      <c r="F8" s="65">
        <v>220.11635587044537</v>
      </c>
      <c r="G8" s="16">
        <v>225.1456184615385</v>
      </c>
      <c r="H8" s="199">
        <f>AVERAGEIF(B8:F8,"&lt;&gt;0")</f>
        <v>220.63306093117413</v>
      </c>
      <c r="I8" s="194">
        <f>(H8/G8-1)*100</f>
        <v>-2.0042839657282707</v>
      </c>
      <c r="J8" s="30">
        <v>274.68902203441297</v>
      </c>
      <c r="K8" s="113">
        <v>222.6137636639676</v>
      </c>
      <c r="L8" s="177">
        <f>(K8/J8-1)*100</f>
        <v>-18.957895726870877</v>
      </c>
    </row>
    <row r="9" spans="1:12" ht="15" customHeight="1">
      <c r="A9" s="53" t="s">
        <v>54</v>
      </c>
      <c r="B9" s="61">
        <v>399</v>
      </c>
      <c r="C9" s="10">
        <v>390</v>
      </c>
      <c r="D9" s="10">
        <v>391</v>
      </c>
      <c r="E9" s="10">
        <v>392</v>
      </c>
      <c r="F9" s="10">
        <v>388</v>
      </c>
      <c r="G9" s="19">
        <v>410.8</v>
      </c>
      <c r="H9" s="171">
        <f>AVERAGEIF(B9:F9,"&lt;&gt;0")</f>
        <v>392</v>
      </c>
      <c r="I9" s="212">
        <f t="shared" ref="I9:I31" si="0">(H9/G9-1)*100</f>
        <v>-4.5764362220058423</v>
      </c>
      <c r="J9" s="29">
        <v>556.52380952380952</v>
      </c>
      <c r="K9" s="213">
        <v>426.54545454545456</v>
      </c>
      <c r="L9" s="212">
        <f t="shared" ref="L9:L31" si="1">(K9/J9-1)*100</f>
        <v>-23.355398772528911</v>
      </c>
    </row>
    <row r="10" spans="1:12" ht="15" customHeight="1">
      <c r="A10" s="54" t="s">
        <v>55</v>
      </c>
      <c r="B10" s="63">
        <v>371.84925269016696</v>
      </c>
      <c r="C10" s="9">
        <v>363.39813331084503</v>
      </c>
      <c r="D10" s="64">
        <v>359.99931356046551</v>
      </c>
      <c r="E10" s="9">
        <v>349.61913432282006</v>
      </c>
      <c r="F10" s="65">
        <v>344.93427466689155</v>
      </c>
      <c r="G10" s="16">
        <v>377.04852830831504</v>
      </c>
      <c r="H10" s="199">
        <f t="shared" ref="H9:H31" si="2">AVERAGEIF(B10:F10,"&lt;&gt;0")</f>
        <v>357.96002171023781</v>
      </c>
      <c r="I10" s="194">
        <f t="shared" si="0"/>
        <v>-5.0626126784583114</v>
      </c>
      <c r="J10" s="30">
        <v>524.34602749030194</v>
      </c>
      <c r="K10" s="113">
        <v>409.62876264278822</v>
      </c>
      <c r="L10" s="177">
        <f t="shared" si="1"/>
        <v>-21.878160381340063</v>
      </c>
    </row>
    <row r="11" spans="1:12" ht="15" customHeight="1">
      <c r="A11" s="53" t="s">
        <v>56</v>
      </c>
      <c r="B11" s="61">
        <v>427.47970877742273</v>
      </c>
      <c r="C11" s="66">
        <v>413.91829906862949</v>
      </c>
      <c r="D11" s="66">
        <v>421.74686789376585</v>
      </c>
      <c r="E11" s="66">
        <v>421.38222422448194</v>
      </c>
      <c r="F11" s="67">
        <v>411.15421681572707</v>
      </c>
      <c r="G11" s="19">
        <v>432.61332376345734</v>
      </c>
      <c r="H11" s="171">
        <f t="shared" si="2"/>
        <v>419.13626335600537</v>
      </c>
      <c r="I11" s="212">
        <f t="shared" si="0"/>
        <v>-3.1152670681083516</v>
      </c>
      <c r="J11" s="29">
        <v>579.52805571123258</v>
      </c>
      <c r="K11" s="213">
        <v>460.05109946761939</v>
      </c>
      <c r="L11" s="212">
        <f t="shared" si="1"/>
        <v>-20.616250596700393</v>
      </c>
    </row>
    <row r="12" spans="1:12" ht="15" customHeight="1">
      <c r="A12" s="54" t="s">
        <v>57</v>
      </c>
      <c r="B12" s="109" t="s">
        <v>106</v>
      </c>
      <c r="C12" s="110" t="s">
        <v>106</v>
      </c>
      <c r="D12" s="110" t="s">
        <v>106</v>
      </c>
      <c r="E12" s="110" t="s">
        <v>106</v>
      </c>
      <c r="F12" s="111" t="s">
        <v>106</v>
      </c>
      <c r="G12" s="103"/>
      <c r="H12" s="214"/>
      <c r="I12" s="215"/>
      <c r="J12" s="103"/>
      <c r="K12" s="214"/>
      <c r="L12" s="215"/>
    </row>
    <row r="13" spans="1:12" ht="15" customHeight="1">
      <c r="A13" s="53" t="s">
        <v>58</v>
      </c>
      <c r="B13" s="61">
        <v>195</v>
      </c>
      <c r="C13" s="10">
        <v>195</v>
      </c>
      <c r="D13" s="10">
        <v>195</v>
      </c>
      <c r="E13" s="10">
        <v>185</v>
      </c>
      <c r="F13" s="10">
        <v>185</v>
      </c>
      <c r="G13" s="19">
        <v>198</v>
      </c>
      <c r="H13" s="171">
        <f t="shared" si="2"/>
        <v>191</v>
      </c>
      <c r="I13" s="212">
        <f t="shared" si="0"/>
        <v>-3.5353535353535359</v>
      </c>
      <c r="J13" s="29">
        <v>271.85714285714283</v>
      </c>
      <c r="K13" s="213">
        <v>206.59090909090909</v>
      </c>
      <c r="L13" s="212">
        <f t="shared" si="1"/>
        <v>-24.007547890889981</v>
      </c>
    </row>
    <row r="14" spans="1:12" ht="15" customHeight="1">
      <c r="A14" s="55" t="s">
        <v>59</v>
      </c>
      <c r="B14" s="63">
        <v>884.27306421285959</v>
      </c>
      <c r="C14" s="9">
        <v>858.03808674057586</v>
      </c>
      <c r="D14" s="64">
        <v>851.86515086474435</v>
      </c>
      <c r="E14" s="9">
        <v>839.96020310421216</v>
      </c>
      <c r="F14" s="65">
        <v>850.54237889135175</v>
      </c>
      <c r="G14" s="16">
        <v>889.60824450554242</v>
      </c>
      <c r="H14" s="199">
        <f t="shared" si="2"/>
        <v>856.93577676274867</v>
      </c>
      <c r="I14" s="194">
        <f t="shared" si="0"/>
        <v>-3.6726804123711321</v>
      </c>
      <c r="J14" s="77">
        <v>1547.4778623725042</v>
      </c>
      <c r="K14" s="216">
        <v>979.44249929852765</v>
      </c>
      <c r="L14" s="177">
        <f t="shared" si="1"/>
        <v>-36.707172159677768</v>
      </c>
    </row>
    <row r="15" spans="1:12" ht="15" customHeight="1">
      <c r="A15" s="56" t="s">
        <v>60</v>
      </c>
      <c r="B15" s="61">
        <v>917.34236354767108</v>
      </c>
      <c r="C15" s="66">
        <v>896.83939796008792</v>
      </c>
      <c r="D15" s="66">
        <v>882.95029223946722</v>
      </c>
      <c r="E15" s="66">
        <v>870.16349649667325</v>
      </c>
      <c r="F15" s="67">
        <v>880.74567228381306</v>
      </c>
      <c r="G15" s="19">
        <v>922.67754384035402</v>
      </c>
      <c r="H15" s="171">
        <f t="shared" si="2"/>
        <v>889.60824450554242</v>
      </c>
      <c r="I15" s="212">
        <f t="shared" si="0"/>
        <v>-3.5840581095288315</v>
      </c>
      <c r="J15" s="76">
        <v>1425.0663393348104</v>
      </c>
      <c r="K15" s="217">
        <v>1019.3761834952624</v>
      </c>
      <c r="L15" s="212">
        <f t="shared" si="1"/>
        <v>-28.468159315931587</v>
      </c>
    </row>
    <row r="16" spans="1:12" ht="15" customHeight="1">
      <c r="A16" s="55" t="s">
        <v>61</v>
      </c>
      <c r="B16" s="63">
        <v>1026.3176856597543</v>
      </c>
      <c r="C16" s="9">
        <v>1005.5774925962487</v>
      </c>
      <c r="D16" s="64">
        <v>1005.7167910928049</v>
      </c>
      <c r="E16" s="9">
        <v>989.22963058308676</v>
      </c>
      <c r="F16" s="65">
        <v>1013.2159460591159</v>
      </c>
      <c r="G16" s="16">
        <v>1018.2824901947085</v>
      </c>
      <c r="H16" s="199">
        <f t="shared" si="2"/>
        <v>1008.0115091982021</v>
      </c>
      <c r="I16" s="194">
        <f t="shared" si="0"/>
        <v>-1.008657331870888</v>
      </c>
      <c r="J16" s="77">
        <v>1152.1559341156708</v>
      </c>
      <c r="K16" s="216">
        <v>1057.878417640705</v>
      </c>
      <c r="L16" s="177">
        <f t="shared" si="1"/>
        <v>-8.1827045874070627</v>
      </c>
    </row>
    <row r="17" spans="1:17" ht="15" customHeight="1">
      <c r="A17" s="56" t="s">
        <v>62</v>
      </c>
      <c r="B17" s="61">
        <v>908</v>
      </c>
      <c r="C17" s="10">
        <v>889</v>
      </c>
      <c r="D17" s="10">
        <v>886</v>
      </c>
      <c r="E17" s="10">
        <v>880</v>
      </c>
      <c r="F17" s="10">
        <v>897</v>
      </c>
      <c r="G17" s="19">
        <v>905.4</v>
      </c>
      <c r="H17" s="171">
        <f t="shared" si="2"/>
        <v>892</v>
      </c>
      <c r="I17" s="212">
        <f t="shared" si="0"/>
        <v>-1.4800088358736474</v>
      </c>
      <c r="J17" s="76">
        <v>1001.8095238095239</v>
      </c>
      <c r="K17" s="217">
        <v>946.36363636363637</v>
      </c>
      <c r="L17" s="212">
        <f t="shared" si="1"/>
        <v>-5.5345738015193273</v>
      </c>
    </row>
    <row r="18" spans="1:17" ht="15" customHeight="1">
      <c r="A18" s="55" t="s">
        <v>63</v>
      </c>
      <c r="B18" s="63">
        <v>1113.6638716733503</v>
      </c>
      <c r="C18" s="9">
        <v>1125.8095841023219</v>
      </c>
      <c r="D18" s="64">
        <v>1143.1097953404558</v>
      </c>
      <c r="E18" s="9">
        <v>1154.1012356802678</v>
      </c>
      <c r="F18" s="65">
        <v>1139.8679393165055</v>
      </c>
      <c r="G18" s="16">
        <v>1133.0245243708202</v>
      </c>
      <c r="H18" s="199">
        <f t="shared" si="2"/>
        <v>1135.3104852225802</v>
      </c>
      <c r="I18" s="194">
        <f t="shared" si="0"/>
        <v>0.20175740265016007</v>
      </c>
      <c r="J18" s="77">
        <v>1162.9647190763014</v>
      </c>
      <c r="K18" s="216">
        <v>1160.2854644907318</v>
      </c>
      <c r="L18" s="177">
        <f t="shared" si="1"/>
        <v>-0.23038141584360572</v>
      </c>
    </row>
    <row r="19" spans="1:17" ht="15" customHeight="1">
      <c r="A19" s="56" t="s">
        <v>64</v>
      </c>
      <c r="B19" s="61">
        <v>940</v>
      </c>
      <c r="C19" s="10">
        <v>930</v>
      </c>
      <c r="D19" s="10">
        <v>940</v>
      </c>
      <c r="E19" s="10">
        <v>940</v>
      </c>
      <c r="F19" s="10">
        <v>930</v>
      </c>
      <c r="G19" s="19">
        <v>937</v>
      </c>
      <c r="H19" s="171">
        <f t="shared" si="2"/>
        <v>936</v>
      </c>
      <c r="I19" s="212">
        <f t="shared" si="0"/>
        <v>-0.10672358591248265</v>
      </c>
      <c r="J19" s="76">
        <v>922.14285714285711</v>
      </c>
      <c r="K19" s="217">
        <v>958.63636363636363</v>
      </c>
      <c r="L19" s="212">
        <f t="shared" si="1"/>
        <v>3.9574677839588679</v>
      </c>
    </row>
    <row r="20" spans="1:17" ht="15" customHeight="1">
      <c r="A20" s="55" t="s">
        <v>65</v>
      </c>
      <c r="B20" s="63">
        <v>1053.6133687890031</v>
      </c>
      <c r="C20" s="9">
        <v>1038.368063006996</v>
      </c>
      <c r="D20" s="64">
        <v>1049.6825524520532</v>
      </c>
      <c r="E20" s="9">
        <v>1055.1782726219592</v>
      </c>
      <c r="F20" s="65">
        <v>1040.7489880715921</v>
      </c>
      <c r="G20" s="16">
        <v>1034.0385490253022</v>
      </c>
      <c r="H20" s="191">
        <f t="shared" si="2"/>
        <v>1047.5182489883207</v>
      </c>
      <c r="I20" s="218">
        <f t="shared" si="0"/>
        <v>1.303597431229675</v>
      </c>
      <c r="J20" s="77">
        <v>1093.7708276977255</v>
      </c>
      <c r="K20" s="216">
        <v>1098.8472176237069</v>
      </c>
      <c r="L20" s="177">
        <f t="shared" si="1"/>
        <v>0.46411824099081844</v>
      </c>
    </row>
    <row r="21" spans="1:17">
      <c r="A21" s="56" t="s">
        <v>66</v>
      </c>
      <c r="B21" s="61">
        <v>1146.4023769401322</v>
      </c>
      <c r="C21" s="10">
        <v>1146.4023769401322</v>
      </c>
      <c r="D21" s="10">
        <v>1146.4023769401322</v>
      </c>
      <c r="E21" s="10">
        <v>1146.4023769401322</v>
      </c>
      <c r="F21" s="10">
        <v>1036.1713791574271</v>
      </c>
      <c r="G21" s="19">
        <v>1146.4023769401322</v>
      </c>
      <c r="H21" s="171">
        <f t="shared" si="2"/>
        <v>1124.3561773835911</v>
      </c>
      <c r="I21" s="212">
        <f t="shared" si="0"/>
        <v>-1.9230769230769273</v>
      </c>
      <c r="J21" s="76">
        <v>1510.1646696230587</v>
      </c>
      <c r="K21" s="217">
        <v>1149.2779681866375</v>
      </c>
      <c r="L21" s="212">
        <f t="shared" si="1"/>
        <v>-23.897175499841318</v>
      </c>
    </row>
    <row r="22" spans="1:17" ht="15" customHeight="1">
      <c r="A22" s="55" t="s">
        <v>67</v>
      </c>
      <c r="B22" s="63">
        <v>1322.77197339246</v>
      </c>
      <c r="C22" s="9">
        <v>1322.77197339246</v>
      </c>
      <c r="D22" s="64">
        <v>1322.77197339246</v>
      </c>
      <c r="E22" s="9">
        <v>1322.77197339246</v>
      </c>
      <c r="F22" s="65">
        <v>1212.5409756097552</v>
      </c>
      <c r="G22" s="16">
        <v>1322.77197339246</v>
      </c>
      <c r="H22" s="176">
        <f t="shared" si="2"/>
        <v>1300.725773835919</v>
      </c>
      <c r="I22" s="177">
        <f t="shared" si="0"/>
        <v>-1.6666666666666718</v>
      </c>
      <c r="J22" s="77">
        <v>1719.6035654101984</v>
      </c>
      <c r="K22" s="216">
        <v>1325.6475646389656</v>
      </c>
      <c r="L22" s="177">
        <f t="shared" si="1"/>
        <v>-22.909698996655525</v>
      </c>
    </row>
    <row r="23" spans="1:17" s="104" customFormat="1" ht="15" customHeight="1">
      <c r="A23" s="114" t="s">
        <v>68</v>
      </c>
      <c r="B23" s="61" t="s">
        <v>106</v>
      </c>
      <c r="C23" s="10" t="s">
        <v>106</v>
      </c>
      <c r="D23" s="10" t="s">
        <v>106</v>
      </c>
      <c r="E23" s="10" t="s">
        <v>106</v>
      </c>
      <c r="F23" s="67" t="s">
        <v>106</v>
      </c>
      <c r="G23" s="15"/>
      <c r="H23" s="174"/>
      <c r="I23" s="175"/>
      <c r="J23" s="18"/>
      <c r="K23" s="196"/>
      <c r="L23" s="193"/>
      <c r="O23"/>
      <c r="P23"/>
      <c r="Q23"/>
    </row>
    <row r="24" spans="1:17" ht="15" customHeight="1">
      <c r="A24" s="55" t="s">
        <v>69</v>
      </c>
      <c r="B24" s="63">
        <v>406.75238181818145</v>
      </c>
      <c r="C24" s="9">
        <v>402.56360390243873</v>
      </c>
      <c r="D24" s="64">
        <v>402.56360390243873</v>
      </c>
      <c r="E24" s="9">
        <v>395.94974403547639</v>
      </c>
      <c r="F24" s="65">
        <v>394.18604807095306</v>
      </c>
      <c r="G24" s="16">
        <v>399.74169035920141</v>
      </c>
      <c r="H24" s="176">
        <f t="shared" si="2"/>
        <v>400.40307634589766</v>
      </c>
      <c r="I24" s="173">
        <f t="shared" si="0"/>
        <v>0.16545334215751772</v>
      </c>
      <c r="J24" s="16">
        <v>520.64724800337831</v>
      </c>
      <c r="K24" s="176">
        <v>427.59083305119026</v>
      </c>
      <c r="L24" s="218">
        <f t="shared" si="1"/>
        <v>-17.873217482479465</v>
      </c>
    </row>
    <row r="25" spans="1:17" ht="15" customHeight="1">
      <c r="A25" s="56" t="s">
        <v>70</v>
      </c>
      <c r="B25" s="61">
        <v>519.4</v>
      </c>
      <c r="C25" s="66">
        <v>523.1</v>
      </c>
      <c r="D25" s="66">
        <v>515.4</v>
      </c>
      <c r="E25" s="66">
        <v>513.29999999999995</v>
      </c>
      <c r="F25" s="67">
        <v>516.70000000000005</v>
      </c>
      <c r="G25" s="19">
        <v>518.12</v>
      </c>
      <c r="H25" s="174">
        <f t="shared" si="2"/>
        <v>517.57999999999993</v>
      </c>
      <c r="I25" s="175">
        <f t="shared" si="0"/>
        <v>-0.10422295993207653</v>
      </c>
      <c r="J25" s="18">
        <v>677.65714285714273</v>
      </c>
      <c r="K25" s="196">
        <v>552.22608695652184</v>
      </c>
      <c r="L25" s="212">
        <f t="shared" si="1"/>
        <v>-18.509515796111529</v>
      </c>
    </row>
    <row r="26" spans="1:17" ht="15" customHeight="1">
      <c r="A26" s="55" t="s">
        <v>71</v>
      </c>
      <c r="B26" s="63">
        <v>403.22498988913492</v>
      </c>
      <c r="C26" s="9">
        <v>405.42960984478901</v>
      </c>
      <c r="D26" s="64">
        <v>396.17020603104174</v>
      </c>
      <c r="E26" s="9">
        <v>394.18604807095306</v>
      </c>
      <c r="F26" s="65">
        <v>397.49297800443429</v>
      </c>
      <c r="G26" s="16">
        <v>401.8581255166294</v>
      </c>
      <c r="H26" s="176">
        <f t="shared" si="2"/>
        <v>399.30076636807064</v>
      </c>
      <c r="I26" s="177">
        <f t="shared" si="0"/>
        <v>-0.6363835856923461</v>
      </c>
      <c r="J26" s="26">
        <v>504.1083990598666</v>
      </c>
      <c r="K26" s="195">
        <v>426.63230263568846</v>
      </c>
      <c r="L26" s="218">
        <f t="shared" si="1"/>
        <v>-15.368935841709174</v>
      </c>
    </row>
    <row r="27" spans="1:17" ht="15" customHeight="1">
      <c r="A27" s="57" t="s">
        <v>72</v>
      </c>
      <c r="B27" s="68" t="s">
        <v>106</v>
      </c>
      <c r="C27" s="7" t="s">
        <v>106</v>
      </c>
      <c r="D27" s="11" t="s">
        <v>106</v>
      </c>
      <c r="E27" s="11" t="s">
        <v>106</v>
      </c>
      <c r="F27" s="69" t="s">
        <v>106</v>
      </c>
      <c r="G27" s="70"/>
      <c r="H27" s="219"/>
      <c r="I27" s="220"/>
      <c r="J27" s="70"/>
      <c r="K27" s="219"/>
      <c r="L27" s="220"/>
    </row>
    <row r="28" spans="1:17" s="104" customFormat="1" ht="15" customHeight="1">
      <c r="A28" s="105" t="s">
        <v>73</v>
      </c>
      <c r="B28" s="63" t="s">
        <v>106</v>
      </c>
      <c r="C28" s="9" t="s">
        <v>106</v>
      </c>
      <c r="D28" s="9" t="s">
        <v>106</v>
      </c>
      <c r="E28" s="8" t="s">
        <v>106</v>
      </c>
      <c r="F28" s="65" t="s">
        <v>106</v>
      </c>
      <c r="G28" s="71"/>
      <c r="H28" s="3"/>
      <c r="I28" s="72"/>
      <c r="J28" s="106"/>
      <c r="K28" s="107"/>
      <c r="L28" s="108"/>
      <c r="O28"/>
      <c r="P28"/>
      <c r="Q28"/>
    </row>
    <row r="29" spans="1:17" ht="15" customHeight="1">
      <c r="A29" s="57" t="s">
        <v>74</v>
      </c>
      <c r="B29" s="61">
        <v>4041.6195337028794</v>
      </c>
      <c r="C29" s="66">
        <v>4056.5007184035444</v>
      </c>
      <c r="D29" s="66">
        <v>4069.7284381374693</v>
      </c>
      <c r="E29" s="66">
        <v>4057.6030283813716</v>
      </c>
      <c r="F29" s="67">
        <v>4030.0452789356955</v>
      </c>
      <c r="G29" s="73">
        <v>4021.6677231042095</v>
      </c>
      <c r="H29" s="4">
        <f t="shared" si="2"/>
        <v>4051.0993995121921</v>
      </c>
      <c r="I29" s="74">
        <f t="shared" si="0"/>
        <v>0.73182765047692389</v>
      </c>
      <c r="J29" s="78">
        <v>3937.3515079907047</v>
      </c>
      <c r="K29" s="5">
        <v>4074.6637805381952</v>
      </c>
      <c r="L29" s="79">
        <f t="shared" si="1"/>
        <v>3.4874273294832836</v>
      </c>
    </row>
    <row r="30" spans="1:17" ht="15" customHeight="1">
      <c r="A30" s="58" t="s">
        <v>75</v>
      </c>
      <c r="B30" s="63">
        <v>5388.091171618621</v>
      </c>
      <c r="C30" s="9">
        <v>5433.8370356984433</v>
      </c>
      <c r="D30" s="9">
        <v>5465.2528700665143</v>
      </c>
      <c r="E30" s="8">
        <v>5439.3485855875788</v>
      </c>
      <c r="F30" s="65">
        <v>5352.2660973392422</v>
      </c>
      <c r="G30" s="71">
        <v>5372.6588319290413</v>
      </c>
      <c r="H30" s="2">
        <f t="shared" si="2"/>
        <v>5415.7591520620799</v>
      </c>
      <c r="I30" s="75">
        <f t="shared" si="0"/>
        <v>0.80221583914650285</v>
      </c>
      <c r="J30" s="80">
        <v>5414.2579108541831</v>
      </c>
      <c r="K30" s="6">
        <v>5688.320325579517</v>
      </c>
      <c r="L30" s="81">
        <f t="shared" si="1"/>
        <v>5.0618647880794398</v>
      </c>
    </row>
    <row r="31" spans="1:17" ht="15" customHeight="1" thickBot="1">
      <c r="A31" s="221" t="s">
        <v>76</v>
      </c>
      <c r="B31" s="222">
        <v>1984.7091150776039</v>
      </c>
      <c r="C31" s="223">
        <v>1981.9533401330361</v>
      </c>
      <c r="D31" s="223">
        <v>1986.3625800443444</v>
      </c>
      <c r="E31" s="223">
        <v>1686.5342660753865</v>
      </c>
      <c r="F31" s="224">
        <v>1655.1184317073157</v>
      </c>
      <c r="G31" s="225">
        <v>1996.7242938359188</v>
      </c>
      <c r="H31" s="226">
        <f t="shared" si="2"/>
        <v>1858.9355466075372</v>
      </c>
      <c r="I31" s="227">
        <f t="shared" si="0"/>
        <v>-6.9007397593022208</v>
      </c>
      <c r="J31" s="228">
        <v>2223.5324454165329</v>
      </c>
      <c r="K31" s="229">
        <v>2003.4483847006634</v>
      </c>
      <c r="L31" s="230">
        <f t="shared" si="1"/>
        <v>-9.8979468983930836</v>
      </c>
    </row>
    <row r="32" spans="1:17">
      <c r="A32" s="1" t="s">
        <v>49</v>
      </c>
    </row>
    <row r="33" spans="1:1">
      <c r="A33" s="50"/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conditionalFormatting sqref="O8:Q31">
    <cfRule type="cellIs" dxfId="0" priority="1" operator="equal">
      <formula>1</formula>
    </cfRule>
  </conditionalFormatting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5"/>
    <col min="2" max="2" width="7.08984375" style="115" customWidth="1"/>
    <col min="3" max="4" width="8.1796875" style="115" customWidth="1"/>
    <col min="5" max="5" width="10.08984375" style="115" customWidth="1"/>
    <col min="6" max="6" width="11.26953125" style="115" customWidth="1"/>
    <col min="7" max="7" width="11.1796875" style="115" customWidth="1"/>
    <col min="8" max="8" width="11" style="115" customWidth="1"/>
    <col min="9" max="9" width="10.36328125" style="115" customWidth="1"/>
    <col min="10" max="10" width="8.54296875" style="115" customWidth="1"/>
    <col min="11" max="11" width="7.6328125" style="115" customWidth="1"/>
    <col min="12" max="16384" width="7.90625" style="115"/>
  </cols>
  <sheetData>
    <row r="1" spans="1:11" ht="90" customHeight="1">
      <c r="A1" s="153"/>
      <c r="B1" s="153"/>
      <c r="C1" s="153"/>
      <c r="D1" s="153"/>
      <c r="E1" s="154" t="s">
        <v>77</v>
      </c>
      <c r="F1" s="153"/>
      <c r="G1" s="153"/>
      <c r="H1" s="153"/>
      <c r="I1" s="153"/>
      <c r="J1" s="153"/>
      <c r="K1" s="153"/>
    </row>
    <row r="2" spans="1:11" ht="18.75" customHeight="1" thickBot="1">
      <c r="A2" s="152"/>
      <c r="B2" s="151"/>
      <c r="C2" s="151"/>
      <c r="D2" s="151"/>
      <c r="E2" s="151"/>
      <c r="F2" s="316" t="s">
        <v>78</v>
      </c>
      <c r="G2" s="316"/>
      <c r="H2" s="151"/>
      <c r="I2" s="317">
        <v>45091</v>
      </c>
      <c r="J2" s="317"/>
      <c r="K2" s="317"/>
    </row>
    <row r="3" spans="1:11" ht="20.100000000000001" customHeight="1">
      <c r="A3" s="231"/>
      <c r="B3" s="318" t="s">
        <v>79</v>
      </c>
      <c r="C3" s="319"/>
      <c r="D3" s="320" t="s">
        <v>79</v>
      </c>
      <c r="E3" s="321"/>
      <c r="F3" s="321"/>
      <c r="G3" s="321"/>
      <c r="H3" s="321"/>
      <c r="I3" s="319"/>
      <c r="J3" s="318" t="s">
        <v>80</v>
      </c>
      <c r="K3" s="319"/>
    </row>
    <row r="4" spans="1:11" ht="20.100000000000001" customHeight="1">
      <c r="A4" s="144"/>
      <c r="B4" s="312" t="s">
        <v>81</v>
      </c>
      <c r="C4" s="313"/>
      <c r="D4" s="314" t="s">
        <v>82</v>
      </c>
      <c r="E4" s="315"/>
      <c r="F4" s="315"/>
      <c r="G4" s="315"/>
      <c r="H4" s="315"/>
      <c r="I4" s="313"/>
      <c r="J4" s="312" t="s">
        <v>83</v>
      </c>
      <c r="K4" s="313"/>
    </row>
    <row r="5" spans="1:11" ht="20.100000000000001" customHeight="1" thickBot="1">
      <c r="A5" s="232"/>
      <c r="B5" s="233" t="s">
        <v>84</v>
      </c>
      <c r="C5" s="234" t="s">
        <v>85</v>
      </c>
      <c r="D5" s="235" t="s">
        <v>86</v>
      </c>
      <c r="E5" s="236" t="s">
        <v>87</v>
      </c>
      <c r="F5" s="236" t="s">
        <v>88</v>
      </c>
      <c r="G5" s="236" t="s">
        <v>89</v>
      </c>
      <c r="H5" s="236" t="s">
        <v>90</v>
      </c>
      <c r="I5" s="234" t="s">
        <v>91</v>
      </c>
      <c r="J5" s="233" t="s">
        <v>84</v>
      </c>
      <c r="K5" s="234" t="s">
        <v>85</v>
      </c>
    </row>
    <row r="6" spans="1:11" ht="19.5" customHeight="1">
      <c r="A6" s="237">
        <v>2023</v>
      </c>
      <c r="B6" s="238"/>
      <c r="C6" s="239"/>
      <c r="D6" s="240"/>
      <c r="E6" s="241"/>
      <c r="F6" s="242"/>
      <c r="G6" s="242"/>
      <c r="H6" s="243"/>
      <c r="I6" s="242"/>
      <c r="J6" s="242"/>
      <c r="K6" s="239"/>
    </row>
    <row r="7" spans="1:11" ht="19.5" customHeight="1">
      <c r="A7" s="125" t="s">
        <v>92</v>
      </c>
      <c r="B7" s="150"/>
      <c r="C7" s="149"/>
      <c r="D7" s="123"/>
      <c r="E7" s="123">
        <v>321.7</v>
      </c>
      <c r="F7" s="124"/>
      <c r="J7" s="150"/>
      <c r="K7" s="149">
        <v>269.96605999999997</v>
      </c>
    </row>
    <row r="8" spans="1:11" ht="19.5" customHeight="1">
      <c r="A8" s="134" t="s">
        <v>93</v>
      </c>
      <c r="B8" s="138">
        <v>231.57906</v>
      </c>
      <c r="C8" s="137">
        <v>248.1</v>
      </c>
      <c r="D8" s="133">
        <v>288.71598</v>
      </c>
      <c r="E8" s="133">
        <v>330.9</v>
      </c>
      <c r="F8" s="130"/>
      <c r="G8" s="145">
        <v>336.48318</v>
      </c>
      <c r="H8" s="145">
        <v>334.64598000000001</v>
      </c>
      <c r="I8" s="145">
        <v>334.64598000000001</v>
      </c>
      <c r="J8" s="138">
        <v>239.25901999999999</v>
      </c>
      <c r="K8" s="137">
        <v>260.12405999999999</v>
      </c>
    </row>
    <row r="9" spans="1:11" ht="19.5" customHeight="1">
      <c r="A9" s="144" t="s">
        <v>94</v>
      </c>
      <c r="B9" s="148"/>
      <c r="C9" s="147">
        <v>253.9</v>
      </c>
      <c r="D9" s="146"/>
      <c r="E9" s="146">
        <v>335.1</v>
      </c>
      <c r="F9" s="142"/>
      <c r="G9" s="141">
        <v>335.19713999999999</v>
      </c>
      <c r="H9" s="141">
        <v>333.35993999999999</v>
      </c>
      <c r="I9" s="141">
        <v>333.35993999999999</v>
      </c>
      <c r="J9" s="140"/>
      <c r="K9" s="139">
        <v>256.28567999999996</v>
      </c>
    </row>
    <row r="10" spans="1:11" ht="19.5" customHeight="1">
      <c r="A10" s="134" t="s">
        <v>95</v>
      </c>
      <c r="B10" s="138">
        <v>235.62090000000001</v>
      </c>
      <c r="C10" s="137">
        <v>260.2</v>
      </c>
      <c r="D10" s="127">
        <v>287.42993999999999</v>
      </c>
      <c r="E10" s="127">
        <v>338.8</v>
      </c>
      <c r="F10" s="130"/>
      <c r="G10" s="145">
        <v>337.03433999999999</v>
      </c>
      <c r="H10" s="145">
        <v>335.19713999999999</v>
      </c>
      <c r="I10" s="145">
        <v>335.19713999999999</v>
      </c>
      <c r="J10" s="138">
        <v>214.5556</v>
      </c>
      <c r="K10" s="137">
        <v>242.11319999999998</v>
      </c>
    </row>
    <row r="11" spans="1:11" ht="19.5" customHeight="1">
      <c r="A11" s="144" t="s">
        <v>96</v>
      </c>
      <c r="B11" s="140"/>
      <c r="C11" s="139">
        <v>270.8</v>
      </c>
      <c r="D11" s="143"/>
      <c r="E11" s="143"/>
      <c r="F11" s="142"/>
      <c r="G11" s="141">
        <v>346.95522</v>
      </c>
      <c r="H11" s="141">
        <v>345.11802</v>
      </c>
      <c r="I11" s="141">
        <v>345.11802</v>
      </c>
      <c r="J11" s="140"/>
      <c r="K11" s="139"/>
    </row>
    <row r="12" spans="1:11" ht="19.5" customHeight="1">
      <c r="A12" s="134" t="s">
        <v>97</v>
      </c>
      <c r="B12" s="138"/>
      <c r="C12" s="137"/>
      <c r="D12" s="127"/>
      <c r="E12" s="127"/>
      <c r="F12" s="130"/>
      <c r="G12" s="130"/>
      <c r="H12" s="130"/>
      <c r="I12" s="130"/>
      <c r="J12" s="138"/>
      <c r="K12" s="137"/>
    </row>
    <row r="13" spans="1:11" ht="19.5" customHeight="1" thickBot="1">
      <c r="A13" s="232" t="s">
        <v>98</v>
      </c>
      <c r="B13" s="244">
        <v>241.40807999999998</v>
      </c>
      <c r="C13" s="245"/>
      <c r="D13" s="246">
        <v>286.32761999999997</v>
      </c>
      <c r="E13" s="246"/>
      <c r="F13" s="247"/>
      <c r="G13" s="247"/>
      <c r="H13" s="247"/>
      <c r="I13" s="247"/>
      <c r="J13" s="248">
        <v>216.22873999999999</v>
      </c>
      <c r="K13" s="249"/>
    </row>
    <row r="14" spans="1:11" ht="19.5" customHeight="1">
      <c r="A14" s="237">
        <v>2024</v>
      </c>
      <c r="B14" s="240"/>
      <c r="C14" s="250"/>
      <c r="D14" s="251"/>
      <c r="E14" s="243"/>
      <c r="F14" s="243"/>
      <c r="G14" s="243"/>
      <c r="H14" s="243"/>
      <c r="I14" s="250"/>
      <c r="J14" s="252"/>
      <c r="K14" s="250"/>
    </row>
    <row r="15" spans="1:11" ht="19.5" customHeight="1">
      <c r="A15" s="134" t="s">
        <v>99</v>
      </c>
      <c r="B15" s="133">
        <v>246.55223999999998</v>
      </c>
      <c r="C15" s="135"/>
      <c r="D15" s="253">
        <v>284.49041999999997</v>
      </c>
      <c r="E15" s="136"/>
      <c r="F15" s="136"/>
      <c r="G15" s="136"/>
      <c r="H15" s="136"/>
      <c r="I15" s="135"/>
      <c r="J15" s="127">
        <v>219.77185999999998</v>
      </c>
      <c r="K15" s="135"/>
    </row>
    <row r="16" spans="1:11" ht="19.5" customHeight="1">
      <c r="A16" s="125" t="s">
        <v>100</v>
      </c>
      <c r="B16" s="123">
        <v>249.58362</v>
      </c>
      <c r="C16" s="122"/>
      <c r="D16" s="254">
        <v>282.46949999999998</v>
      </c>
      <c r="E16" s="124"/>
      <c r="F16" s="124"/>
      <c r="G16" s="124"/>
      <c r="H16" s="124"/>
      <c r="I16" s="122"/>
      <c r="J16" s="123">
        <v>221.54342</v>
      </c>
      <c r="K16" s="122"/>
    </row>
    <row r="17" spans="1:11" ht="19.5" customHeight="1">
      <c r="A17" s="134" t="s">
        <v>93</v>
      </c>
      <c r="B17" s="133">
        <v>251.42081999999999</v>
      </c>
      <c r="C17" s="132"/>
      <c r="D17" s="253">
        <v>277.78463999999997</v>
      </c>
      <c r="E17" s="131"/>
      <c r="F17" s="130"/>
      <c r="G17" s="129"/>
      <c r="H17" s="129"/>
      <c r="I17" s="128"/>
      <c r="J17" s="127">
        <v>221.83867999999998</v>
      </c>
      <c r="K17" s="126"/>
    </row>
    <row r="18" spans="1:11" ht="19.5" customHeight="1">
      <c r="A18" s="125" t="s">
        <v>95</v>
      </c>
      <c r="B18" s="123">
        <v>254.91149999999999</v>
      </c>
      <c r="C18" s="122"/>
      <c r="D18" s="254">
        <v>278.88695999999999</v>
      </c>
      <c r="E18" s="124"/>
      <c r="F18" s="124"/>
      <c r="G18" s="124"/>
      <c r="H18" s="124"/>
      <c r="I18" s="122"/>
      <c r="J18" s="123">
        <v>206.28832</v>
      </c>
      <c r="K18" s="122"/>
    </row>
    <row r="19" spans="1:11" ht="19.5" customHeight="1" thickBot="1">
      <c r="A19" s="255" t="s">
        <v>98</v>
      </c>
      <c r="B19" s="256">
        <v>259.22892000000002</v>
      </c>
      <c r="C19" s="257"/>
      <c r="D19" s="258">
        <v>281.27531999999997</v>
      </c>
      <c r="E19" s="259"/>
      <c r="F19" s="259"/>
      <c r="G19" s="260"/>
      <c r="H19" s="260"/>
      <c r="I19" s="261"/>
      <c r="J19" s="262">
        <v>203.63097999999999</v>
      </c>
      <c r="K19" s="257"/>
    </row>
    <row r="20" spans="1:11" ht="19.5" customHeight="1">
      <c r="A20" s="237">
        <v>2025</v>
      </c>
      <c r="B20" s="240"/>
      <c r="C20" s="250"/>
      <c r="D20" s="251"/>
      <c r="E20" s="243"/>
      <c r="F20" s="243"/>
      <c r="G20" s="243"/>
      <c r="H20" s="243"/>
      <c r="I20" s="250"/>
      <c r="J20" s="252"/>
      <c r="K20" s="250"/>
    </row>
    <row r="21" spans="1:11" ht="19.5" customHeight="1">
      <c r="A21" s="134" t="s">
        <v>99</v>
      </c>
      <c r="B21" s="133">
        <v>262.53588000000002</v>
      </c>
      <c r="C21" s="135"/>
      <c r="D21" s="253">
        <v>278.42766</v>
      </c>
      <c r="E21" s="136"/>
      <c r="F21" s="136"/>
      <c r="G21" s="136"/>
      <c r="H21" s="136"/>
      <c r="I21" s="135"/>
      <c r="J21" s="127"/>
      <c r="K21" s="135"/>
    </row>
    <row r="22" spans="1:11" ht="19.5" customHeight="1">
      <c r="A22" s="125" t="s">
        <v>100</v>
      </c>
      <c r="B22" s="123">
        <v>261.70913999999999</v>
      </c>
      <c r="C22" s="122"/>
      <c r="D22" s="254">
        <v>269.33351999999996</v>
      </c>
      <c r="E22" s="124"/>
      <c r="F22" s="124"/>
      <c r="G22" s="124"/>
      <c r="H22" s="124"/>
      <c r="I22" s="122"/>
      <c r="J22" s="123"/>
      <c r="K22" s="122"/>
    </row>
    <row r="23" spans="1:11" ht="19.5" customHeight="1">
      <c r="A23" s="134" t="s">
        <v>93</v>
      </c>
      <c r="B23" s="133">
        <v>253.16615999999999</v>
      </c>
      <c r="C23" s="132"/>
      <c r="D23" s="253">
        <v>260.14751999999999</v>
      </c>
      <c r="E23" s="131"/>
      <c r="F23" s="130"/>
      <c r="G23" s="129"/>
      <c r="H23" s="129"/>
      <c r="I23" s="128"/>
      <c r="J23" s="127">
        <v>207.96145999999999</v>
      </c>
      <c r="K23" s="126"/>
    </row>
    <row r="24" spans="1:11" ht="19.5" customHeight="1">
      <c r="A24" s="125" t="s">
        <v>95</v>
      </c>
      <c r="B24" s="123"/>
      <c r="C24" s="122"/>
      <c r="D24" s="254"/>
      <c r="E24" s="124"/>
      <c r="F24" s="124"/>
      <c r="G24" s="124"/>
      <c r="H24" s="124"/>
      <c r="I24" s="122"/>
      <c r="J24" s="123"/>
      <c r="K24" s="122"/>
    </row>
    <row r="25" spans="1:11" ht="19.5" customHeight="1" thickBot="1">
      <c r="A25" s="255" t="s">
        <v>98</v>
      </c>
      <c r="B25" s="256"/>
      <c r="C25" s="257"/>
      <c r="D25" s="258"/>
      <c r="E25" s="259"/>
      <c r="F25" s="259"/>
      <c r="G25" s="260"/>
      <c r="H25" s="260"/>
      <c r="I25" s="261"/>
      <c r="J25" s="262">
        <v>191.72215999999997</v>
      </c>
      <c r="K25" s="257"/>
    </row>
    <row r="26" spans="1:11" ht="15" customHeight="1"/>
    <row r="27" spans="1:11" s="120" customFormat="1" ht="15" customHeight="1">
      <c r="A27" s="119" t="s">
        <v>101</v>
      </c>
      <c r="B27" s="121"/>
      <c r="C27" s="121"/>
      <c r="D27" s="121"/>
      <c r="E27" s="121"/>
      <c r="F27" s="121"/>
      <c r="G27" s="121"/>
      <c r="H27" s="121"/>
    </row>
    <row r="28" spans="1:11" ht="15" customHeight="1">
      <c r="A28" s="119" t="s">
        <v>102</v>
      </c>
    </row>
    <row r="29" spans="1:11" ht="15" customHeight="1">
      <c r="A29" s="118" t="s">
        <v>103</v>
      </c>
      <c r="B29" s="117">
        <v>0.36743999999999999</v>
      </c>
      <c r="D29" s="118" t="s">
        <v>104</v>
      </c>
      <c r="E29" s="117">
        <v>0.39367999999999997</v>
      </c>
    </row>
    <row r="30" spans="1:11" ht="15" customHeight="1">
      <c r="A30" s="116" t="s">
        <v>50</v>
      </c>
      <c r="B30" s="116"/>
      <c r="C30" s="116"/>
      <c r="D30" s="116"/>
      <c r="E30" s="116"/>
      <c r="F30" s="116"/>
      <c r="G30" s="116"/>
      <c r="H30" s="116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groups xmlns="http://grouplists.napkyn.com">
  <group xmlns="http://grouplists.napkyn.com">[]</group>
</group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2024-08-12T14:51:13Z</cp:lastPrinted>
  <dcterms:created xsi:type="dcterms:W3CDTF">2010-11-09T14:07:20Z</dcterms:created>
  <dcterms:modified xsi:type="dcterms:W3CDTF">2024-08-19T19:02:30Z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