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18 2025/"/>
    </mc:Choice>
  </mc:AlternateContent>
  <xr:revisionPtr revIDLastSave="38" documentId="14_{D585418A-844A-4174-A412-520E959452D8}" xr6:coauthVersionLast="47" xr6:coauthVersionMax="47" xr10:uidLastSave="{C63C8C7B-BB1F-4A69-9984-A4149E143855}"/>
  <bookViews>
    <workbookView xWindow="-120" yWindow="-120" windowWidth="20730" windowHeight="11040" tabRatio="822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'1'!$A$1:$L$33</definedName>
    <definedName name="_xlnm.Print_Area" localSheetId="2">'2'!$A$2:$L$32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H31" i="2"/>
  <c r="I31" i="2" s="1"/>
  <c r="H30" i="2"/>
  <c r="I30" i="2" s="1"/>
  <c r="H28" i="2"/>
  <c r="I28" i="2" s="1"/>
  <c r="H27" i="2"/>
  <c r="I27" i="2" s="1"/>
  <c r="H26" i="2"/>
  <c r="I26" i="2" s="1"/>
  <c r="H24" i="2"/>
  <c r="I24" i="2" s="1"/>
  <c r="H22" i="2"/>
  <c r="I22" i="2" s="1"/>
  <c r="H20" i="2"/>
  <c r="I20" i="2" s="1"/>
  <c r="H18" i="2"/>
  <c r="I18" i="2" s="1"/>
  <c r="H15" i="2"/>
  <c r="I15" i="2" s="1"/>
  <c r="H14" i="2"/>
  <c r="I14" i="2" s="1"/>
  <c r="H13" i="2"/>
  <c r="I13" i="2" s="1"/>
  <c r="H11" i="2"/>
  <c r="I11" i="2" s="1"/>
  <c r="H10" i="2"/>
  <c r="I10" i="2" s="1"/>
  <c r="H6" i="2"/>
  <c r="I6" i="2" s="1"/>
  <c r="L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9" i="3"/>
  <c r="L30" i="3"/>
  <c r="L31" i="3"/>
  <c r="C37" i="9" l="1"/>
</calcChain>
</file>

<file path=xl/sharedStrings.xml><?xml version="1.0" encoding="utf-8"?>
<sst xmlns="http://schemas.openxmlformats.org/spreadsheetml/2006/main" count="216" uniqueCount="111">
  <si>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</si>
  <si>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</si>
  <si>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</si>
  <si>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</si>
  <si>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</si>
  <si>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</si>
  <si>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</si>
  <si>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Directora y Representante Legal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</si>
  <si>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</si>
  <si>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</si>
  <si>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</si>
  <si>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</si>
  <si>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</si>
  <si>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</si>
  <si>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</si>
  <si>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</si>
  <si>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</si>
  <si>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</si>
  <si>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</si>
  <si>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</si>
  <si>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</si>
  <si>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</si>
  <si>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</si>
  <si>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</si>
  <si>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</si>
  <si>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</si>
  <si>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</si>
  <si>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</si>
  <si>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</si>
  <si>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</si>
  <si>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</si>
  <si>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</si>
  <si>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</si>
  <si>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</si>
  <si>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</si>
  <si>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</si>
  <si>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</si>
  <si>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</si>
  <si>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</si>
  <si>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</si>
  <si>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</si>
  <si>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</si>
  <si>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</si>
  <si>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</si>
  <si>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</si>
  <si>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</si>
  <si>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</si>
  <si>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</si>
  <si>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</si>
  <si>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</si>
  <si>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</si>
  <si>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</si>
  <si>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</si>
  <si>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</si>
  <si>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</si>
  <si>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</si>
  <si>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</si>
  <si>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</si>
  <si>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</si>
  <si>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</si>
  <si>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</si>
  <si>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</si>
  <si>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</si>
  <si>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</si>
  <si>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</si>
  <si>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</si>
  <si>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</si>
  <si>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</si>
  <si>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</si>
  <si>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</si>
  <si>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</si>
  <si>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</si>
  <si>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</si>
  <si>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</si>
  <si>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</si>
  <si>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</si>
  <si>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</si>
  <si>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</si>
  <si>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</si>
  <si>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</si>
  <si>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</si>
  <si>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</si>
  <si>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</si>
  <si>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</si>
  <si>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</si>
  <si>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</si>
  <si>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</si>
  <si>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</si>
  <si>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</si>
  <si>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</si>
  <si>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</si>
  <si>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</si>
  <si>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</si>
  <si>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</si>
  <si>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</si>
  <si>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</si>
  <si>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</si>
  <si>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</si>
  <si>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</si>
  <si>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</si>
  <si>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</si>
  <si>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</si>
  <si>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</si>
  <si>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</si>
  <si>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</si>
  <si>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Andrea García Lizama</t>
  </si>
  <si>
    <t/>
  </si>
  <si>
    <t>Wilson Mejías C.</t>
  </si>
  <si>
    <t>Período del 28 de abril al 4 de mayo de 2025</t>
  </si>
  <si>
    <t>Abril/Mayo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</si>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</sst>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_ ;_ * \-#,##0_ ;_ * &quot;-&quot;_ ;_ @_ "/>
    <numFmt numFmtId="165" formatCode="0.00_)"/>
    <numFmt numFmtId="166" formatCode="0.00\ "/>
    <numFmt numFmtId="167" formatCode="_ * #,##0.00_ ;_ * \-#,##0.00_ ;_ * &quot;-&quot;_ ;_ @_ "/>
    <numFmt numFmtId="168" formatCode="mmmm\ yyyy"/>
    <numFmt numFmtId="169" formatCode="[$-340A]dddd\ d&quot; de &quot;mmmm&quot; de &quot;yyyy;@"/>
    <numFmt numFmtId="170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18">
    <xf numFmtId="165" fontId="0" fillId="0" borderId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4" borderId="0" applyBorder="0" applyAlignment="0" applyProtection="0"/>
    <xf numFmtId="165" fontId="4" fillId="4" borderId="0" applyBorder="0" applyAlignment="0" applyProtection="0"/>
    <xf numFmtId="165" fontId="34" fillId="4" borderId="0" applyBorder="0" applyAlignment="0" applyProtection="0"/>
    <xf numFmtId="165" fontId="34" fillId="4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6" borderId="0" applyBorder="0" applyAlignment="0" applyProtection="0"/>
    <xf numFmtId="165" fontId="4" fillId="6" borderId="0" applyBorder="0" applyAlignment="0" applyProtection="0"/>
    <xf numFmtId="165" fontId="34" fillId="6" borderId="0" applyBorder="0" applyAlignment="0" applyProtection="0"/>
    <xf numFmtId="165" fontId="34" fillId="6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5" fontId="5" fillId="8" borderId="0" applyBorder="0" applyAlignment="0" applyProtection="0"/>
    <xf numFmtId="165" fontId="4" fillId="8" borderId="0" applyBorder="0" applyAlignment="0" applyProtection="0"/>
    <xf numFmtId="165" fontId="34" fillId="8" borderId="0" applyBorder="0" applyAlignment="0" applyProtection="0"/>
    <xf numFmtId="165" fontId="34" fillId="8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5" fillId="2" borderId="0" applyBorder="0" applyAlignment="0" applyProtection="0"/>
    <xf numFmtId="166" fontId="4" fillId="2" borderId="0" applyBorder="0" applyAlignment="0" applyProtection="0"/>
    <xf numFmtId="166" fontId="34" fillId="2" borderId="0" applyBorder="0" applyAlignment="0" applyProtection="0"/>
    <xf numFmtId="166" fontId="34" fillId="2" borderId="0" applyBorder="0" applyAlignment="0" applyProtection="0"/>
    <xf numFmtId="166" fontId="5" fillId="3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34" fillId="3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3" borderId="0" applyBorder="0" applyAlignment="0" applyProtection="0"/>
    <xf numFmtId="166" fontId="34" fillId="3" borderId="0" applyBorder="0" applyAlignment="0" applyProtection="0"/>
    <xf numFmtId="166" fontId="5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34" fillId="10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6" fontId="4" fillId="10" borderId="0" applyBorder="0" applyAlignment="0" applyProtection="0"/>
    <xf numFmtId="166" fontId="34" fillId="10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34" fillId="13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6" fontId="4" fillId="13" borderId="0" applyBorder="0" applyAlignment="0" applyProtection="0"/>
    <xf numFmtId="166" fontId="34" fillId="13" borderId="0" applyBorder="0" applyAlignment="0" applyProtection="0"/>
    <xf numFmtId="166" fontId="5" fillId="7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34" fillId="7" borderId="0" applyBorder="0" applyAlignment="0" applyProtection="0"/>
    <xf numFmtId="165" fontId="5" fillId="14" borderId="0" applyBorder="0" applyAlignment="0" applyProtection="0"/>
    <xf numFmtId="165" fontId="4" fillId="14" borderId="0" applyBorder="0" applyAlignment="0" applyProtection="0"/>
    <xf numFmtId="165" fontId="34" fillId="14" borderId="0" applyBorder="0" applyAlignment="0" applyProtection="0"/>
    <xf numFmtId="165" fontId="34" fillId="14" borderId="0" applyBorder="0" applyAlignment="0" applyProtection="0"/>
    <xf numFmtId="166" fontId="4" fillId="7" borderId="0" applyBorder="0" applyAlignment="0" applyProtection="0"/>
    <xf numFmtId="166" fontId="34" fillId="7" borderId="0" applyBorder="0" applyAlignment="0" applyProtection="0"/>
    <xf numFmtId="166" fontId="5" fillId="11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34" fillId="11" borderId="0" applyBorder="0" applyAlignment="0" applyProtection="0"/>
    <xf numFmtId="165" fontId="5" fillId="9" borderId="0" applyBorder="0" applyAlignment="0" applyProtection="0"/>
    <xf numFmtId="165" fontId="4" fillId="9" borderId="0" applyBorder="0" applyAlignment="0" applyProtection="0"/>
    <xf numFmtId="165" fontId="34" fillId="9" borderId="0" applyBorder="0" applyAlignment="0" applyProtection="0"/>
    <xf numFmtId="165" fontId="34" fillId="9" borderId="0" applyBorder="0" applyAlignment="0" applyProtection="0"/>
    <xf numFmtId="166" fontId="4" fillId="11" borderId="0" applyBorder="0" applyAlignment="0" applyProtection="0"/>
    <xf numFmtId="166" fontId="34" fillId="11" borderId="0" applyBorder="0" applyAlignment="0" applyProtection="0"/>
    <xf numFmtId="166" fontId="5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34" fillId="12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6" fontId="4" fillId="12" borderId="0" applyBorder="0" applyAlignment="0" applyProtection="0"/>
    <xf numFmtId="166" fontId="34" fillId="12" borderId="0" applyBorder="0" applyAlignment="0" applyProtection="0"/>
    <xf numFmtId="166" fontId="5" fillId="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34" fillId="5" borderId="0" applyBorder="0" applyAlignment="0" applyProtection="0"/>
    <xf numFmtId="165" fontId="5" fillId="15" borderId="0" applyBorder="0" applyAlignment="0" applyProtection="0"/>
    <xf numFmtId="165" fontId="4" fillId="15" borderId="0" applyBorder="0" applyAlignment="0" applyProtection="0"/>
    <xf numFmtId="165" fontId="34" fillId="15" borderId="0" applyBorder="0" applyAlignment="0" applyProtection="0"/>
    <xf numFmtId="165" fontId="34" fillId="15" borderId="0" applyBorder="0" applyAlignment="0" applyProtection="0"/>
    <xf numFmtId="166" fontId="4" fillId="5" borderId="0" applyBorder="0" applyAlignment="0" applyProtection="0"/>
    <xf numFmtId="166" fontId="34" fillId="5" borderId="0" applyBorder="0" applyAlignment="0" applyProtection="0"/>
    <xf numFmtId="166" fontId="6" fillId="16" borderId="0" applyBorder="0" applyAlignment="0" applyProtection="0"/>
    <xf numFmtId="165" fontId="6" fillId="17" borderId="0" applyBorder="0" applyAlignment="0" applyProtection="0"/>
    <xf numFmtId="166" fontId="6" fillId="13" borderId="0" applyBorder="0" applyAlignment="0" applyProtection="0"/>
    <xf numFmtId="165" fontId="6" fillId="13" borderId="0" applyBorder="0" applyAlignment="0" applyProtection="0"/>
    <xf numFmtId="166" fontId="6" fillId="7" borderId="0" applyBorder="0" applyAlignment="0" applyProtection="0"/>
    <xf numFmtId="165" fontId="6" fillId="14" borderId="0" applyBorder="0" applyAlignment="0" applyProtection="0"/>
    <xf numFmtId="166" fontId="6" fillId="11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5" borderId="0" applyBorder="0" applyAlignment="0" applyProtection="0"/>
    <xf numFmtId="165" fontId="6" fillId="19" borderId="0" applyBorder="0" applyAlignment="0" applyProtection="0"/>
    <xf numFmtId="166" fontId="7" fillId="8" borderId="0" applyBorder="0" applyAlignment="0" applyProtection="0"/>
    <xf numFmtId="165" fontId="7" fillId="8" borderId="0" applyBorder="0" applyAlignment="0" applyProtection="0"/>
    <xf numFmtId="166" fontId="10" fillId="2" borderId="1" applyAlignment="0" applyProtection="0"/>
    <xf numFmtId="166" fontId="10" fillId="3" borderId="1" applyAlignment="0" applyProtection="0"/>
    <xf numFmtId="165" fontId="10" fillId="11" borderId="1" applyAlignment="0" applyProtection="0"/>
    <xf numFmtId="166" fontId="8" fillId="20" borderId="2" applyAlignment="0" applyProtection="0"/>
    <xf numFmtId="166" fontId="35" fillId="20" borderId="2" applyAlignment="0" applyProtection="0"/>
    <xf numFmtId="165" fontId="8" fillId="20" borderId="2" applyAlignment="0" applyProtection="0"/>
    <xf numFmtId="165" fontId="35" fillId="20" borderId="2" applyAlignment="0" applyProtection="0"/>
    <xf numFmtId="166" fontId="9" fillId="0" borderId="3" applyFill="0" applyAlignment="0" applyProtection="0"/>
    <xf numFmtId="165" fontId="9" fillId="0" borderId="3" applyFill="0" applyAlignment="0" applyProtection="0"/>
    <xf numFmtId="166" fontId="11" fillId="0" borderId="0" applyFill="0" applyBorder="0" applyAlignment="0" applyProtection="0"/>
    <xf numFmtId="165" fontId="12" fillId="0" borderId="0" applyFill="0" applyBorder="0" applyAlignment="0" applyProtection="0"/>
    <xf numFmtId="166" fontId="6" fillId="16" borderId="0" applyBorder="0" applyAlignment="0" applyProtection="0"/>
    <xf numFmtId="165" fontId="6" fillId="21" borderId="0" applyBorder="0" applyAlignment="0" applyProtection="0"/>
    <xf numFmtId="166" fontId="6" fillId="22" borderId="0" applyBorder="0" applyAlignment="0" applyProtection="0"/>
    <xf numFmtId="165" fontId="6" fillId="22" borderId="0" applyBorder="0" applyAlignment="0" applyProtection="0"/>
    <xf numFmtId="166" fontId="6" fillId="23" borderId="0" applyBorder="0" applyAlignment="0" applyProtection="0"/>
    <xf numFmtId="165" fontId="6" fillId="23" borderId="0" applyBorder="0" applyAlignment="0" applyProtection="0"/>
    <xf numFmtId="166" fontId="6" fillId="24" borderId="0" applyBorder="0" applyAlignment="0" applyProtection="0"/>
    <xf numFmtId="165" fontId="6" fillId="18" borderId="0" applyBorder="0" applyAlignment="0" applyProtection="0"/>
    <xf numFmtId="166" fontId="6" fillId="16" borderId="0" applyBorder="0" applyAlignment="0" applyProtection="0"/>
    <xf numFmtId="165" fontId="6" fillId="16" borderId="0" applyBorder="0" applyAlignment="0" applyProtection="0"/>
    <xf numFmtId="166" fontId="6" fillId="25" borderId="0" applyBorder="0" applyAlignment="0" applyProtection="0"/>
    <xf numFmtId="165" fontId="6" fillId="25" borderId="0" applyBorder="0" applyAlignment="0" applyProtection="0"/>
    <xf numFmtId="166" fontId="13" fillId="5" borderId="1" applyAlignment="0" applyProtection="0"/>
    <xf numFmtId="165" fontId="13" fillId="5" borderId="1" applyAlignment="0" applyProtection="0"/>
    <xf numFmtId="165" fontId="27" fillId="0" borderId="0" applyFill="0" applyBorder="0" applyAlignment="0" applyProtection="0"/>
    <xf numFmtId="166" fontId="14" fillId="6" borderId="0" applyBorder="0" applyAlignment="0" applyProtection="0"/>
    <xf numFmtId="165" fontId="14" fillId="6" borderId="0" applyBorder="0" applyAlignment="0" applyProtection="0"/>
    <xf numFmtId="166" fontId="15" fillId="7" borderId="0" applyBorder="0" applyAlignment="0" applyProtection="0"/>
    <xf numFmtId="165" fontId="15" fillId="7" borderId="0" applyBorder="0" applyAlignment="0" applyProtection="0"/>
    <xf numFmtId="0" fontId="16" fillId="0" borderId="0"/>
    <xf numFmtId="166" fontId="29" fillId="0" borderId="0"/>
    <xf numFmtId="166" fontId="29" fillId="0" borderId="0"/>
    <xf numFmtId="0" fontId="29" fillId="0" borderId="0"/>
    <xf numFmtId="166" fontId="29" fillId="0" borderId="0"/>
    <xf numFmtId="165" fontId="29" fillId="0" borderId="0"/>
    <xf numFmtId="166" fontId="29" fillId="0" borderId="0"/>
    <xf numFmtId="166" fontId="29" fillId="7" borderId="5" applyAlignment="0" applyProtection="0"/>
    <xf numFmtId="166" fontId="29" fillId="2" borderId="5" applyAlignment="0" applyProtection="0"/>
    <xf numFmtId="165" fontId="29" fillId="2" borderId="5" applyAlignment="0" applyProtection="0"/>
    <xf numFmtId="166" fontId="17" fillId="2" borderId="6" applyAlignment="0" applyProtection="0"/>
    <xf numFmtId="166" fontId="17" fillId="3" borderId="6" applyAlignment="0" applyProtection="0"/>
    <xf numFmtId="165" fontId="17" fillId="11" borderId="6" applyAlignment="0" applyProtection="0"/>
    <xf numFmtId="166" fontId="18" fillId="0" borderId="0" applyFill="0" applyBorder="0" applyAlignment="0" applyProtection="0"/>
    <xf numFmtId="165" fontId="18" fillId="0" borderId="0" applyFill="0" applyBorder="0" applyAlignment="0" applyProtection="0"/>
    <xf numFmtId="166" fontId="19" fillId="0" borderId="0" applyFill="0" applyBorder="0" applyAlignment="0" applyProtection="0"/>
    <xf numFmtId="165" fontId="19" fillId="0" borderId="0" applyFill="0" applyBorder="0" applyAlignment="0" applyProtection="0"/>
    <xf numFmtId="166" fontId="21" fillId="0" borderId="4" applyFill="0" applyAlignment="0" applyProtection="0"/>
    <xf numFmtId="165" fontId="22" fillId="0" borderId="7" applyFill="0" applyAlignment="0" applyProtection="0"/>
    <xf numFmtId="166" fontId="23" fillId="0" borderId="8" applyFill="0" applyAlignment="0" applyProtection="0"/>
    <xf numFmtId="165" fontId="24" fillId="0" borderId="8" applyFill="0" applyAlignment="0" applyProtection="0"/>
    <xf numFmtId="166" fontId="11" fillId="0" borderId="9" applyFill="0" applyAlignment="0" applyProtection="0"/>
    <xf numFmtId="165" fontId="12" fillId="0" borderId="10" applyFill="0" applyAlignment="0" applyProtection="0"/>
    <xf numFmtId="166" fontId="25" fillId="0" borderId="0" applyFill="0" applyBorder="0" applyAlignment="0" applyProtection="0"/>
    <xf numFmtId="165" fontId="26" fillId="0" borderId="0" applyFill="0" applyBorder="0" applyAlignment="0" applyProtection="0"/>
    <xf numFmtId="166" fontId="20" fillId="0" borderId="11" applyFill="0" applyAlignment="0" applyProtection="0"/>
    <xf numFmtId="166" fontId="36" fillId="0" borderId="11" applyFill="0" applyAlignment="0" applyProtection="0"/>
    <xf numFmtId="165" fontId="20" fillId="0" borderId="12" applyFill="0" applyAlignment="0" applyProtection="0"/>
    <xf numFmtId="165" fontId="36" fillId="0" borderId="12" applyFill="0" applyAlignment="0" applyProtection="0"/>
    <xf numFmtId="164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19">
    <xf numFmtId="165" fontId="0" fillId="0" borderId="0" xfId="0"/>
    <xf numFmtId="165" fontId="30" fillId="0" borderId="0" xfId="0" applyFont="1"/>
    <xf numFmtId="167" fontId="28" fillId="0" borderId="13" xfId="206" applyNumberFormat="1" applyFont="1" applyBorder="1" applyAlignment="1">
      <alignment horizontal="right" vertical="center"/>
    </xf>
    <xf numFmtId="167" fontId="28" fillId="0" borderId="13" xfId="206" applyNumberFormat="1" applyFont="1" applyBorder="1" applyAlignment="1">
      <alignment vertical="center"/>
    </xf>
    <xf numFmtId="167" fontId="28" fillId="28" borderId="13" xfId="206" applyNumberFormat="1" applyFont="1" applyFill="1" applyBorder="1" applyAlignment="1">
      <alignment horizontal="right" vertical="center"/>
    </xf>
    <xf numFmtId="167" fontId="28" fillId="28" borderId="13" xfId="206" applyNumberFormat="1" applyFont="1" applyFill="1" applyBorder="1" applyAlignment="1">
      <alignment horizontal="right"/>
    </xf>
    <xf numFmtId="167" fontId="28" fillId="0" borderId="13" xfId="206" applyNumberFormat="1" applyFont="1" applyBorder="1" applyAlignment="1">
      <alignment horizontal="right"/>
    </xf>
    <xf numFmtId="167" fontId="28" fillId="12" borderId="0" xfId="206" applyNumberFormat="1" applyFont="1" applyFill="1" applyBorder="1" applyAlignment="1">
      <alignment horizontal="center" vertical="center"/>
    </xf>
    <xf numFmtId="167" fontId="28" fillId="0" borderId="0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horizontal="right" vertical="center"/>
    </xf>
    <xf numFmtId="167" fontId="28" fillId="26" borderId="0" xfId="206" applyNumberFormat="1" applyFont="1" applyFill="1" applyBorder="1" applyAlignment="1">
      <alignment horizontal="center" vertical="center"/>
    </xf>
    <xf numFmtId="166" fontId="30" fillId="0" borderId="0" xfId="0" applyNumberFormat="1" applyFont="1" applyAlignment="1">
      <alignment vertical="center"/>
    </xf>
    <xf numFmtId="167" fontId="28" fillId="29" borderId="14" xfId="206" applyNumberFormat="1" applyFont="1" applyFill="1" applyBorder="1" applyAlignment="1" applyProtection="1">
      <alignment horizontal="right" vertical="center"/>
      <protection locked="0"/>
    </xf>
    <xf numFmtId="167" fontId="28" fillId="0" borderId="14" xfId="206" applyNumberFormat="1" applyFont="1" applyBorder="1" applyAlignment="1">
      <alignment horizontal="center" vertical="center"/>
    </xf>
    <xf numFmtId="167" fontId="28" fillId="12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horizontal="right" vertical="center"/>
    </xf>
    <xf numFmtId="167" fontId="28" fillId="30" borderId="14" xfId="206" applyNumberFormat="1" applyFont="1" applyFill="1" applyBorder="1" applyAlignment="1">
      <alignment horizontal="right" vertical="center"/>
    </xf>
    <xf numFmtId="167" fontId="28" fillId="28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horizontal="right" vertical="center"/>
    </xf>
    <xf numFmtId="167" fontId="28" fillId="12" borderId="14" xfId="206" applyNumberFormat="1" applyFont="1" applyFill="1" applyBorder="1" applyAlignment="1">
      <alignment vertical="center"/>
    </xf>
    <xf numFmtId="167" fontId="37" fillId="28" borderId="14" xfId="206" applyNumberFormat="1" applyFont="1" applyFill="1" applyBorder="1" applyAlignment="1">
      <alignment horizontal="center" vertical="center"/>
    </xf>
    <xf numFmtId="167" fontId="37" fillId="31" borderId="14" xfId="206" applyNumberFormat="1" applyFont="1" applyFill="1" applyBorder="1" applyAlignment="1">
      <alignment horizontal="right" vertical="center"/>
    </xf>
    <xf numFmtId="167" fontId="37" fillId="12" borderId="14" xfId="206" applyNumberFormat="1" applyFont="1" applyFill="1" applyBorder="1" applyAlignment="1">
      <alignment horizontal="right" vertical="center"/>
    </xf>
    <xf numFmtId="167" fontId="37" fillId="0" borderId="14" xfId="206" applyNumberFormat="1" applyFont="1" applyBorder="1" applyAlignment="1">
      <alignment horizontal="right" vertical="center"/>
    </xf>
    <xf numFmtId="167" fontId="28" fillId="29" borderId="14" xfId="206" applyNumberFormat="1" applyFont="1" applyFill="1" applyBorder="1" applyAlignment="1">
      <alignment horizontal="right" vertical="center"/>
    </xf>
    <xf numFmtId="167" fontId="28" fillId="31" borderId="14" xfId="206" applyNumberFormat="1" applyFont="1" applyFill="1" applyBorder="1" applyAlignment="1">
      <alignment horizontal="right" vertical="center"/>
    </xf>
    <xf numFmtId="167" fontId="37" fillId="31" borderId="14" xfId="206" applyNumberFormat="1" applyFont="1" applyFill="1" applyBorder="1" applyAlignment="1">
      <alignment horizontal="center" vertical="center"/>
    </xf>
    <xf numFmtId="167" fontId="28" fillId="0" borderId="14" xfId="206" applyNumberFormat="1" applyFont="1" applyBorder="1" applyAlignment="1">
      <alignment vertical="center"/>
    </xf>
    <xf numFmtId="167" fontId="28" fillId="12" borderId="14" xfId="206" applyNumberFormat="1" applyFont="1" applyFill="1" applyBorder="1" applyAlignment="1">
      <alignment horizontal="right"/>
    </xf>
    <xf numFmtId="167" fontId="28" fillId="0" borderId="14" xfId="206" applyNumberFormat="1" applyFont="1" applyBorder="1" applyAlignment="1">
      <alignment horizontal="right"/>
    </xf>
    <xf numFmtId="165" fontId="28" fillId="0" borderId="0" xfId="0" applyFont="1" applyAlignment="1">
      <alignment vertical="center"/>
    </xf>
    <xf numFmtId="165" fontId="31" fillId="0" borderId="15" xfId="0" applyFont="1" applyBorder="1" applyAlignment="1">
      <alignment vertical="center"/>
    </xf>
    <xf numFmtId="165" fontId="28" fillId="12" borderId="15" xfId="0" applyFont="1" applyFill="1" applyBorder="1" applyAlignment="1">
      <alignment vertical="center"/>
    </xf>
    <xf numFmtId="165" fontId="28" fillId="0" borderId="15" xfId="0" applyFont="1" applyBorder="1" applyAlignment="1">
      <alignment vertical="center"/>
    </xf>
    <xf numFmtId="165" fontId="31" fillId="12" borderId="15" xfId="0" applyFont="1" applyFill="1" applyBorder="1" applyAlignment="1">
      <alignment vertical="center"/>
    </xf>
    <xf numFmtId="165" fontId="28" fillId="29" borderId="15" xfId="0" applyFont="1" applyFill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166" fontId="37" fillId="28" borderId="15" xfId="0" applyNumberFormat="1" applyFont="1" applyFill="1" applyBorder="1" applyAlignment="1">
      <alignment vertical="center"/>
    </xf>
    <xf numFmtId="166" fontId="37" fillId="0" borderId="15" xfId="0" applyNumberFormat="1" applyFont="1" applyBorder="1" applyAlignment="1">
      <alignment vertical="center"/>
    </xf>
    <xf numFmtId="166" fontId="33" fillId="12" borderId="15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vertical="center"/>
    </xf>
    <xf numFmtId="166" fontId="28" fillId="12" borderId="15" xfId="0" applyNumberFormat="1" applyFont="1" applyFill="1" applyBorder="1" applyAlignment="1">
      <alignment vertical="center"/>
    </xf>
    <xf numFmtId="166" fontId="31" fillId="0" borderId="15" xfId="0" applyNumberFormat="1" applyFont="1" applyBorder="1" applyAlignment="1">
      <alignment vertical="center"/>
    </xf>
    <xf numFmtId="166" fontId="28" fillId="29" borderId="15" xfId="0" applyNumberFormat="1" applyFont="1" applyFill="1" applyBorder="1" applyAlignment="1">
      <alignment vertical="center"/>
    </xf>
    <xf numFmtId="166" fontId="28" fillId="31" borderId="15" xfId="0" applyNumberFormat="1" applyFont="1" applyFill="1" applyBorder="1" applyAlignment="1">
      <alignment vertical="center"/>
    </xf>
    <xf numFmtId="166" fontId="28" fillId="28" borderId="15" xfId="0" applyNumberFormat="1" applyFont="1" applyFill="1" applyBorder="1" applyAlignment="1">
      <alignment vertical="center"/>
    </xf>
    <xf numFmtId="166" fontId="31" fillId="30" borderId="15" xfId="0" applyNumberFormat="1" applyFont="1" applyFill="1" applyBorder="1" applyAlignment="1">
      <alignment vertical="center"/>
    </xf>
    <xf numFmtId="166" fontId="28" fillId="30" borderId="15" xfId="0" applyNumberFormat="1" applyFont="1" applyFill="1" applyBorder="1" applyAlignment="1">
      <alignment vertical="center"/>
    </xf>
    <xf numFmtId="165" fontId="38" fillId="0" borderId="0" xfId="0" applyFont="1" applyAlignment="1">
      <alignment vertical="center"/>
    </xf>
    <xf numFmtId="165" fontId="0" fillId="31" borderId="0" xfId="0" applyFill="1"/>
    <xf numFmtId="165" fontId="0" fillId="0" borderId="16" xfId="0" applyBorder="1"/>
    <xf numFmtId="165" fontId="28" fillId="12" borderId="16" xfId="0" applyFont="1" applyFill="1" applyBorder="1"/>
    <xf numFmtId="165" fontId="28" fillId="0" borderId="16" xfId="0" applyFont="1" applyBorder="1"/>
    <xf numFmtId="165" fontId="28" fillId="27" borderId="16" xfId="0" applyFont="1" applyFill="1" applyBorder="1"/>
    <xf numFmtId="165" fontId="28" fillId="26" borderId="16" xfId="0" applyFont="1" applyFill="1" applyBorder="1"/>
    <xf numFmtId="165" fontId="28" fillId="28" borderId="16" xfId="0" applyFont="1" applyFill="1" applyBorder="1"/>
    <xf numFmtId="165" fontId="28" fillId="0" borderId="16" xfId="0" applyFont="1" applyBorder="1" applyAlignment="1">
      <alignment horizontal="left"/>
    </xf>
    <xf numFmtId="165" fontId="0" fillId="0" borderId="15" xfId="0" applyBorder="1"/>
    <xf numFmtId="165" fontId="0" fillId="0" borderId="17" xfId="0" applyBorder="1"/>
    <xf numFmtId="167" fontId="28" fillId="12" borderId="15" xfId="206" applyNumberFormat="1" applyFont="1" applyFill="1" applyBorder="1" applyAlignment="1">
      <alignment horizontal="center" vertical="center"/>
    </xf>
    <xf numFmtId="167" fontId="28" fillId="12" borderId="17" xfId="206" applyNumberFormat="1" applyFont="1" applyFill="1" applyBorder="1" applyAlignment="1">
      <alignment horizontal="center" vertical="center"/>
    </xf>
    <xf numFmtId="167" fontId="28" fillId="0" borderId="15" xfId="206" applyNumberFormat="1" applyFont="1" applyBorder="1" applyAlignment="1">
      <alignment horizontal="center" vertical="center"/>
    </xf>
    <xf numFmtId="167" fontId="28" fillId="0" borderId="0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right" vertical="center"/>
    </xf>
    <xf numFmtId="167" fontId="28" fillId="12" borderId="0" xfId="206" applyNumberFormat="1" applyFont="1" applyFill="1" applyBorder="1" applyAlignment="1">
      <alignment vertical="center"/>
    </xf>
    <xf numFmtId="167" fontId="28" fillId="12" borderId="17" xfId="206" applyNumberFormat="1" applyFont="1" applyFill="1" applyBorder="1" applyAlignment="1">
      <alignment horizontal="right" vertical="center"/>
    </xf>
    <xf numFmtId="167" fontId="28" fillId="26" borderId="15" xfId="206" applyNumberFormat="1" applyFont="1" applyFill="1" applyBorder="1" applyAlignment="1">
      <alignment horizontal="center" vertical="center"/>
    </xf>
    <xf numFmtId="167" fontId="28" fillId="26" borderId="17" xfId="206" applyNumberFormat="1" applyFont="1" applyFill="1" applyBorder="1" applyAlignment="1">
      <alignment horizontal="center" vertical="center"/>
    </xf>
    <xf numFmtId="167" fontId="28" fillId="26" borderId="14" xfId="206" applyNumberFormat="1" applyFont="1" applyFill="1" applyBorder="1" applyAlignment="1">
      <alignment horizontal="center" vertical="center"/>
    </xf>
    <xf numFmtId="167" fontId="28" fillId="0" borderId="18" xfId="206" applyNumberFormat="1" applyFont="1" applyBorder="1" applyAlignment="1">
      <alignment horizontal="right" vertical="center"/>
    </xf>
    <xf numFmtId="167" fontId="28" fillId="0" borderId="19" xfId="206" applyNumberFormat="1" applyFont="1" applyBorder="1" applyAlignment="1">
      <alignment vertical="center"/>
    </xf>
    <xf numFmtId="167" fontId="28" fillId="28" borderId="18" xfId="206" applyNumberFormat="1" applyFont="1" applyFill="1" applyBorder="1" applyAlignment="1">
      <alignment horizontal="right" vertical="center"/>
    </xf>
    <xf numFmtId="167" fontId="28" fillId="28" borderId="19" xfId="206" applyNumberFormat="1" applyFont="1" applyFill="1" applyBorder="1" applyAlignment="1">
      <alignment horizontal="right" vertical="center"/>
    </xf>
    <xf numFmtId="167" fontId="28" fillId="0" borderId="19" xfId="206" applyNumberFormat="1" applyFont="1" applyBorder="1" applyAlignment="1">
      <alignment horizontal="right" vertical="center"/>
    </xf>
    <xf numFmtId="167" fontId="28" fillId="26" borderId="14" xfId="206" applyNumberFormat="1" applyFont="1" applyFill="1" applyBorder="1" applyAlignment="1">
      <alignment horizontal="right"/>
    </xf>
    <xf numFmtId="167" fontId="28" fillId="27" borderId="14" xfId="206" applyNumberFormat="1" applyFont="1" applyFill="1" applyBorder="1" applyAlignment="1">
      <alignment horizontal="right"/>
    </xf>
    <xf numFmtId="167" fontId="28" fillId="28" borderId="18" xfId="206" applyNumberFormat="1" applyFont="1" applyFill="1" applyBorder="1" applyAlignment="1">
      <alignment horizontal="right"/>
    </xf>
    <xf numFmtId="167" fontId="28" fillId="28" borderId="19" xfId="206" applyNumberFormat="1" applyFont="1" applyFill="1" applyBorder="1" applyAlignment="1">
      <alignment horizontal="right"/>
    </xf>
    <xf numFmtId="167" fontId="28" fillId="0" borderId="18" xfId="206" applyNumberFormat="1" applyFont="1" applyBorder="1" applyAlignment="1">
      <alignment horizontal="right"/>
    </xf>
    <xf numFmtId="167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7" fontId="28" fillId="0" borderId="14" xfId="206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65" fontId="31" fillId="0" borderId="16" xfId="0" applyFont="1" applyBorder="1" applyAlignment="1">
      <alignment vertical="center"/>
    </xf>
    <xf numFmtId="167" fontId="0" fillId="0" borderId="18" xfId="206" applyNumberFormat="1" applyFont="1" applyBorder="1" applyAlignment="1">
      <alignment vertical="center"/>
    </xf>
    <xf numFmtId="167" fontId="0" fillId="0" borderId="13" xfId="206" applyNumberFormat="1" applyFont="1" applyBorder="1" applyAlignment="1">
      <alignment vertical="center"/>
    </xf>
    <xf numFmtId="167" fontId="0" fillId="0" borderId="19" xfId="206" applyNumberFormat="1" applyFont="1" applyBorder="1" applyAlignment="1">
      <alignment vertical="center"/>
    </xf>
    <xf numFmtId="167" fontId="28" fillId="0" borderId="15" xfId="206" applyNumberFormat="1" applyFont="1" applyFill="1" applyBorder="1" applyAlignment="1">
      <alignment horizontal="center" vertical="center"/>
    </xf>
    <xf numFmtId="167" fontId="28" fillId="0" borderId="0" xfId="206" applyNumberFormat="1" applyFont="1" applyFill="1" applyBorder="1" applyAlignment="1">
      <alignment horizontal="center" vertical="center"/>
    </xf>
    <xf numFmtId="167" fontId="28" fillId="0" borderId="17" xfId="206" applyNumberFormat="1" applyFont="1" applyFill="1" applyBorder="1" applyAlignment="1">
      <alignment horizontal="center" vertical="center"/>
    </xf>
    <xf numFmtId="167" fontId="37" fillId="28" borderId="15" xfId="0" applyNumberFormat="1" applyFont="1" applyFill="1" applyBorder="1" applyAlignment="1">
      <alignment vertical="center"/>
    </xf>
    <xf numFmtId="167" fontId="28" fillId="0" borderId="20" xfId="206" applyNumberFormat="1" applyFont="1" applyBorder="1" applyAlignment="1">
      <alignment horizontal="right"/>
    </xf>
    <xf numFmtId="165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70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4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4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4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4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4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4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5" fontId="31" fillId="0" borderId="36" xfId="0" applyFont="1" applyBorder="1" applyAlignment="1">
      <alignment horizontal="center" vertical="center"/>
    </xf>
    <xf numFmtId="165" fontId="31" fillId="0" borderId="37" xfId="0" applyFont="1" applyBorder="1" applyAlignment="1">
      <alignment horizontal="center" vertical="center"/>
    </xf>
    <xf numFmtId="165" fontId="31" fillId="0" borderId="38" xfId="0" applyFont="1" applyBorder="1" applyAlignment="1">
      <alignment horizontal="center" vertical="center"/>
    </xf>
    <xf numFmtId="0" fontId="31" fillId="3" borderId="23" xfId="0" applyNumberFormat="1" applyFont="1" applyFill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0" xfId="0" applyNumberFormat="1" applyFont="1" applyBorder="1" applyAlignment="1">
      <alignment horizontal="center" vertical="center"/>
    </xf>
    <xf numFmtId="2" fontId="31" fillId="0" borderId="39" xfId="0" applyNumberFormat="1" applyFont="1" applyBorder="1" applyAlignment="1">
      <alignment horizontal="center" vertical="center"/>
    </xf>
    <xf numFmtId="165" fontId="31" fillId="0" borderId="40" xfId="0" applyFont="1" applyBorder="1" applyAlignment="1">
      <alignment horizontal="center" vertical="center"/>
    </xf>
    <xf numFmtId="0" fontId="31" fillId="0" borderId="41" xfId="0" applyNumberFormat="1" applyFont="1" applyBorder="1" applyAlignment="1">
      <alignment horizontal="center" vertical="center"/>
    </xf>
    <xf numFmtId="0" fontId="31" fillId="0" borderId="42" xfId="0" applyNumberFormat="1" applyFont="1" applyBorder="1" applyAlignment="1">
      <alignment horizontal="center" vertical="center"/>
    </xf>
    <xf numFmtId="167" fontId="28" fillId="0" borderId="37" xfId="206" applyNumberFormat="1" applyFont="1" applyBorder="1" applyAlignment="1">
      <alignment vertical="center"/>
    </xf>
    <xf numFmtId="167" fontId="28" fillId="0" borderId="38" xfId="206" applyNumberFormat="1" applyFont="1" applyBorder="1" applyAlignment="1">
      <alignment vertical="center"/>
    </xf>
    <xf numFmtId="167" fontId="28" fillId="0" borderId="36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 applyProtection="1">
      <alignment horizontal="right" vertical="center"/>
      <protection locked="0"/>
    </xf>
    <xf numFmtId="167" fontId="28" fillId="29" borderId="24" xfId="206" applyNumberFormat="1" applyFont="1" applyFill="1" applyBorder="1" applyAlignment="1" applyProtection="1">
      <alignment horizontal="right" vertical="center"/>
      <protection locked="0"/>
    </xf>
    <xf numFmtId="167" fontId="28" fillId="12" borderId="20" xfId="206" applyNumberFormat="1" applyFont="1" applyFill="1" applyBorder="1" applyAlignment="1">
      <alignment horizontal="right" vertical="center"/>
    </xf>
    <xf numFmtId="167" fontId="28" fillId="0" borderId="20" xfId="206" applyNumberFormat="1" applyFont="1" applyBorder="1" applyAlignment="1">
      <alignment horizontal="center" vertical="center"/>
    </xf>
    <xf numFmtId="167" fontId="28" fillId="0" borderId="24" xfId="206" applyNumberFormat="1" applyFont="1" applyBorder="1" applyAlignment="1">
      <alignment horizontal="center" vertical="center"/>
    </xf>
    <xf numFmtId="167" fontId="28" fillId="12" borderId="20" xfId="206" applyNumberFormat="1" applyFont="1" applyFill="1" applyBorder="1" applyAlignment="1">
      <alignment horizontal="center" vertical="center"/>
    </xf>
    <xf numFmtId="167" fontId="28" fillId="12" borderId="24" xfId="206" applyNumberFormat="1" applyFont="1" applyFill="1" applyBorder="1" applyAlignment="1">
      <alignment horizontal="center" vertical="center"/>
    </xf>
    <xf numFmtId="167" fontId="28" fillId="0" borderId="20" xfId="206" applyNumberFormat="1" applyFont="1" applyBorder="1" applyAlignment="1">
      <alignment horizontal="right" vertical="center"/>
    </xf>
    <xf numFmtId="167" fontId="28" fillId="0" borderId="24" xfId="206" applyNumberFormat="1" applyFont="1" applyBorder="1" applyAlignment="1">
      <alignment horizontal="right" vertical="center"/>
    </xf>
    <xf numFmtId="167" fontId="37" fillId="28" borderId="20" xfId="206" applyNumberFormat="1" applyFont="1" applyFill="1" applyBorder="1" applyAlignment="1">
      <alignment horizontal="center" vertical="center"/>
    </xf>
    <xf numFmtId="167" fontId="37" fillId="28" borderId="24" xfId="206" applyNumberFormat="1" applyFont="1" applyFill="1" applyBorder="1" applyAlignment="1">
      <alignment horizontal="center" vertical="center"/>
    </xf>
    <xf numFmtId="167" fontId="37" fillId="31" borderId="20" xfId="206" applyNumberFormat="1" applyFont="1" applyFill="1" applyBorder="1" applyAlignment="1">
      <alignment horizontal="right" vertical="center"/>
    </xf>
    <xf numFmtId="167" fontId="37" fillId="31" borderId="24" xfId="206" applyNumberFormat="1" applyFont="1" applyFill="1" applyBorder="1" applyAlignment="1">
      <alignment horizontal="right" vertical="center"/>
    </xf>
    <xf numFmtId="167" fontId="37" fillId="0" borderId="24" xfId="206" applyNumberFormat="1" applyFont="1" applyBorder="1" applyAlignment="1">
      <alignment horizontal="center" vertical="center"/>
    </xf>
    <xf numFmtId="167" fontId="37" fillId="28" borderId="20" xfId="206" applyNumberFormat="1" applyFont="1" applyFill="1" applyBorder="1" applyAlignment="1">
      <alignment horizontal="right" vertical="center"/>
    </xf>
    <xf numFmtId="167" fontId="37" fillId="28" borderId="24" xfId="206" applyNumberFormat="1" applyFont="1" applyFill="1" applyBorder="1" applyAlignment="1">
      <alignment horizontal="right" vertical="center"/>
    </xf>
    <xf numFmtId="167" fontId="37" fillId="12" borderId="20" xfId="206" applyNumberFormat="1" applyFont="1" applyFill="1" applyBorder="1" applyAlignment="1">
      <alignment horizontal="right" vertical="center"/>
    </xf>
    <xf numFmtId="167" fontId="37" fillId="12" borderId="24" xfId="206" applyNumberFormat="1" applyFont="1" applyFill="1" applyBorder="1" applyAlignment="1">
      <alignment horizontal="right" vertical="center"/>
    </xf>
    <xf numFmtId="167" fontId="37" fillId="0" borderId="20" xfId="206" applyNumberFormat="1" applyFont="1" applyBorder="1" applyAlignment="1">
      <alignment horizontal="right" vertical="center"/>
    </xf>
    <xf numFmtId="167" fontId="37" fillId="0" borderId="24" xfId="206" applyNumberFormat="1" applyFont="1" applyBorder="1" applyAlignment="1">
      <alignment horizontal="right" vertical="center"/>
    </xf>
    <xf numFmtId="167" fontId="28" fillId="29" borderId="20" xfId="206" applyNumberFormat="1" applyFont="1" applyFill="1" applyBorder="1" applyAlignment="1" applyProtection="1">
      <alignment horizontal="center" vertical="center"/>
      <protection locked="0"/>
    </xf>
    <xf numFmtId="167" fontId="28" fillId="29" borderId="24" xfId="206" applyNumberFormat="1" applyFont="1" applyFill="1" applyBorder="1" applyAlignment="1" applyProtection="1">
      <alignment horizontal="center" vertical="center"/>
      <protection locked="0"/>
    </xf>
    <xf numFmtId="167" fontId="28" fillId="0" borderId="20" xfId="206" applyNumberFormat="1" applyFont="1" applyBorder="1" applyAlignment="1">
      <alignment vertical="center"/>
    </xf>
    <xf numFmtId="167" fontId="28" fillId="29" borderId="20" xfId="206" applyNumberFormat="1" applyFont="1" applyFill="1" applyBorder="1" applyAlignment="1">
      <alignment horizontal="right" vertical="center"/>
    </xf>
    <xf numFmtId="167" fontId="28" fillId="28" borderId="24" xfId="206" applyNumberFormat="1" applyFont="1" applyFill="1" applyBorder="1" applyAlignment="1">
      <alignment horizontal="right" vertical="center"/>
    </xf>
    <xf numFmtId="167" fontId="28" fillId="30" borderId="24" xfId="206" applyNumberFormat="1" applyFont="1" applyFill="1" applyBorder="1" applyAlignment="1">
      <alignment horizontal="right" vertical="center"/>
    </xf>
    <xf numFmtId="167" fontId="28" fillId="31" borderId="20" xfId="206" applyNumberFormat="1" applyFont="1" applyFill="1" applyBorder="1" applyAlignment="1">
      <alignment horizontal="right" vertical="center"/>
    </xf>
    <xf numFmtId="167" fontId="28" fillId="28" borderId="20" xfId="206" applyNumberFormat="1" applyFont="1" applyFill="1" applyBorder="1" applyAlignment="1">
      <alignment horizontal="right" vertical="center"/>
    </xf>
    <xf numFmtId="167" fontId="28" fillId="30" borderId="20" xfId="206" applyNumberFormat="1" applyFont="1" applyFill="1" applyBorder="1" applyAlignment="1">
      <alignment horizontal="center" vertical="center"/>
    </xf>
    <xf numFmtId="167" fontId="28" fillId="30" borderId="24" xfId="206" applyNumberFormat="1" applyFont="1" applyFill="1" applyBorder="1" applyAlignment="1">
      <alignment horizontal="center" vertical="center"/>
    </xf>
    <xf numFmtId="167" fontId="28" fillId="30" borderId="20" xfId="206" applyNumberFormat="1" applyFont="1" applyFill="1" applyBorder="1" applyAlignment="1">
      <alignment horizontal="right" vertical="center"/>
    </xf>
    <xf numFmtId="166" fontId="28" fillId="31" borderId="44" xfId="0" applyNumberFormat="1" applyFont="1" applyFill="1" applyBorder="1" applyAlignment="1">
      <alignment vertical="center"/>
    </xf>
    <xf numFmtId="167" fontId="28" fillId="31" borderId="45" xfId="206" applyNumberFormat="1" applyFont="1" applyFill="1" applyBorder="1" applyAlignment="1">
      <alignment horizontal="right" vertical="center"/>
    </xf>
    <xf numFmtId="167" fontId="28" fillId="30" borderId="46" xfId="206" applyNumberFormat="1" applyFont="1" applyFill="1" applyBorder="1" applyAlignment="1">
      <alignment horizontal="right" vertical="center"/>
    </xf>
    <xf numFmtId="167" fontId="28" fillId="31" borderId="47" xfId="206" applyNumberFormat="1" applyFont="1" applyFill="1" applyBorder="1" applyAlignment="1">
      <alignment horizontal="right" vertical="center"/>
    </xf>
    <xf numFmtId="167" fontId="28" fillId="31" borderId="46" xfId="206" applyNumberFormat="1" applyFont="1" applyFill="1" applyBorder="1" applyAlignment="1">
      <alignment horizontal="right" vertical="center"/>
    </xf>
    <xf numFmtId="2" fontId="31" fillId="0" borderId="50" xfId="0" applyNumberFormat="1" applyFont="1" applyBorder="1" applyAlignment="1">
      <alignment horizontal="center" vertical="center"/>
    </xf>
    <xf numFmtId="2" fontId="31" fillId="0" borderId="51" xfId="0" applyNumberFormat="1" applyFont="1" applyBorder="1" applyAlignment="1">
      <alignment horizontal="center" vertical="center"/>
    </xf>
    <xf numFmtId="165" fontId="0" fillId="0" borderId="43" xfId="0" applyBorder="1"/>
    <xf numFmtId="165" fontId="0" fillId="0" borderId="21" xfId="0" applyBorder="1"/>
    <xf numFmtId="165" fontId="0" fillId="0" borderId="52" xfId="0" applyBorder="1"/>
    <xf numFmtId="167" fontId="28" fillId="12" borderId="24" xfId="206" applyNumberFormat="1" applyFont="1" applyFill="1" applyBorder="1" applyAlignment="1">
      <alignment horizontal="right" vertical="center"/>
    </xf>
    <xf numFmtId="167" fontId="28" fillId="12" borderId="20" xfId="206" applyNumberFormat="1" applyFont="1" applyFill="1" applyBorder="1" applyAlignment="1">
      <alignment horizontal="right"/>
    </xf>
    <xf numFmtId="167" fontId="28" fillId="0" borderId="20" xfId="206" applyNumberFormat="1" applyFont="1" applyFill="1" applyBorder="1" applyAlignment="1">
      <alignment horizontal="center" vertical="center"/>
    </xf>
    <xf numFmtId="167" fontId="28" fillId="0" borderId="24" xfId="206" applyNumberFormat="1" applyFont="1" applyFill="1" applyBorder="1" applyAlignment="1">
      <alignment horizontal="center" vertical="center"/>
    </xf>
    <xf numFmtId="167" fontId="28" fillId="27" borderId="20" xfId="206" applyNumberFormat="1" applyFont="1" applyFill="1" applyBorder="1" applyAlignment="1">
      <alignment horizontal="right"/>
    </xf>
    <xf numFmtId="167" fontId="28" fillId="26" borderId="20" xfId="206" applyNumberFormat="1" applyFont="1" applyFill="1" applyBorder="1" applyAlignment="1">
      <alignment horizontal="right"/>
    </xf>
    <xf numFmtId="167" fontId="28" fillId="0" borderId="24" xfId="206" applyNumberFormat="1" applyFont="1" applyBorder="1" applyAlignment="1">
      <alignment vertical="center"/>
    </xf>
    <xf numFmtId="167" fontId="28" fillId="26" borderId="20" xfId="206" applyNumberFormat="1" applyFont="1" applyFill="1" applyBorder="1" applyAlignment="1">
      <alignment horizontal="center" vertical="center"/>
    </xf>
    <xf numFmtId="167" fontId="28" fillId="26" borderId="24" xfId="206" applyNumberFormat="1" applyFont="1" applyFill="1" applyBorder="1" applyAlignment="1">
      <alignment horizontal="center" vertical="center"/>
    </xf>
    <xf numFmtId="165" fontId="28" fillId="28" borderId="53" xfId="0" applyFont="1" applyFill="1" applyBorder="1"/>
    <xf numFmtId="167" fontId="28" fillId="12" borderId="44" xfId="206" applyNumberFormat="1" applyFont="1" applyFill="1" applyBorder="1" applyAlignment="1">
      <alignment horizontal="center" vertical="center"/>
    </xf>
    <xf numFmtId="167" fontId="28" fillId="12" borderId="54" xfId="206" applyNumberFormat="1" applyFont="1" applyFill="1" applyBorder="1" applyAlignment="1">
      <alignment vertical="center"/>
    </xf>
    <xf numFmtId="167" fontId="28" fillId="12" borderId="55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 vertical="center"/>
    </xf>
    <xf numFmtId="167" fontId="28" fillId="28" borderId="57" xfId="206" applyNumberFormat="1" applyFont="1" applyFill="1" applyBorder="1" applyAlignment="1">
      <alignment horizontal="right" vertical="center"/>
    </xf>
    <xf numFmtId="167" fontId="28" fillId="28" borderId="58" xfId="206" applyNumberFormat="1" applyFont="1" applyFill="1" applyBorder="1" applyAlignment="1">
      <alignment horizontal="right" vertical="center"/>
    </xf>
    <xf numFmtId="167" fontId="28" fillId="28" borderId="56" xfId="206" applyNumberFormat="1" applyFont="1" applyFill="1" applyBorder="1" applyAlignment="1">
      <alignment horizontal="right"/>
    </xf>
    <xf numFmtId="167" fontId="28" fillId="28" borderId="57" xfId="206" applyNumberFormat="1" applyFont="1" applyFill="1" applyBorder="1" applyAlignment="1">
      <alignment horizontal="right"/>
    </xf>
    <xf numFmtId="167" fontId="28" fillId="28" borderId="58" xfId="206" applyNumberFormat="1" applyFont="1" applyFill="1" applyBorder="1" applyAlignment="1">
      <alignment horizontal="right"/>
    </xf>
    <xf numFmtId="0" fontId="31" fillId="31" borderId="59" xfId="216" applyFont="1" applyFill="1" applyBorder="1" applyAlignment="1">
      <alignment horizontal="center" vertical="center"/>
    </xf>
    <xf numFmtId="0" fontId="31" fillId="31" borderId="53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0" fontId="48" fillId="31" borderId="67" xfId="216" applyFont="1" applyFill="1" applyBorder="1" applyAlignment="1">
      <alignment horizontal="center" vertical="center"/>
    </xf>
    <xf numFmtId="0" fontId="48" fillId="31" borderId="68" xfId="216" applyFont="1" applyFill="1" applyBorder="1" applyAlignment="1">
      <alignment horizontal="center" vertical="center"/>
    </xf>
    <xf numFmtId="1" fontId="62" fillId="34" borderId="59" xfId="216" applyNumberFormat="1" applyFont="1" applyFill="1" applyBorder="1" applyAlignment="1">
      <alignment horizontal="center" vertical="center"/>
    </xf>
    <xf numFmtId="4" fontId="62" fillId="34" borderId="69" xfId="216" applyNumberFormat="1" applyFont="1" applyFill="1" applyBorder="1" applyAlignment="1">
      <alignment horizontal="center" vertical="center"/>
    </xf>
    <xf numFmtId="4" fontId="62" fillId="34" borderId="35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70" xfId="216" applyNumberFormat="1" applyFont="1" applyFill="1" applyBorder="1" applyAlignment="1">
      <alignment horizontal="center" vertical="center"/>
    </xf>
    <xf numFmtId="4" fontId="62" fillId="34" borderId="34" xfId="216" applyNumberFormat="1" applyFont="1" applyFill="1" applyBorder="1" applyAlignment="1">
      <alignment horizontal="center" vertical="center"/>
    </xf>
    <xf numFmtId="4" fontId="31" fillId="34" borderId="34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47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5" borderId="46" xfId="216" applyNumberFormat="1" applyFont="1" applyFill="1" applyBorder="1" applyAlignment="1">
      <alignment horizontal="right" vertical="center"/>
    </xf>
    <xf numFmtId="2" fontId="31" fillId="31" borderId="44" xfId="216" applyNumberFormat="1" applyFont="1" applyFill="1" applyBorder="1" applyAlignment="1">
      <alignment horizontal="right" vertical="center"/>
    </xf>
    <xf numFmtId="2" fontId="31" fillId="31" borderId="47" xfId="216" applyNumberFormat="1" applyFont="1" applyFill="1" applyBorder="1" applyAlignment="1">
      <alignment horizontal="right" vertical="center"/>
    </xf>
    <xf numFmtId="4" fontId="31" fillId="34" borderId="35" xfId="216" applyNumberFormat="1" applyFont="1" applyFill="1" applyBorder="1" applyAlignment="1">
      <alignment horizontal="right" vertical="center"/>
    </xf>
    <xf numFmtId="4" fontId="31" fillId="34" borderId="70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2" borderId="25" xfId="216" applyNumberFormat="1" applyFont="1" applyFill="1" applyBorder="1" applyAlignment="1">
      <alignment horizontal="right" vertical="center"/>
    </xf>
    <xf numFmtId="2" fontId="31" fillId="0" borderId="25" xfId="216" applyNumberFormat="1" applyFont="1" applyBorder="1" applyAlignment="1">
      <alignment horizontal="right" vertical="center"/>
    </xf>
    <xf numFmtId="0" fontId="31" fillId="32" borderId="53" xfId="216" applyFont="1" applyFill="1" applyBorder="1" applyAlignment="1">
      <alignment horizontal="center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47" xfId="216" applyNumberFormat="1" applyFont="1" applyFill="1" applyBorder="1" applyAlignment="1">
      <alignment horizontal="right" vertical="center"/>
    </xf>
    <xf numFmtId="4" fontId="31" fillId="32" borderId="71" xfId="216" applyNumberFormat="1" applyFont="1" applyFill="1" applyBorder="1" applyAlignment="1">
      <alignment horizontal="right" vertical="center"/>
    </xf>
    <xf numFmtId="4" fontId="31" fillId="32" borderId="46" xfId="216" applyNumberFormat="1" applyFont="1" applyFill="1" applyBorder="1" applyAlignment="1">
      <alignment horizontal="right" vertical="center"/>
    </xf>
    <xf numFmtId="4" fontId="56" fillId="32" borderId="46" xfId="216" applyNumberFormat="1" applyFont="1" applyFill="1" applyBorder="1" applyAlignment="1">
      <alignment horizontal="right" vertical="center"/>
    </xf>
    <xf numFmtId="4" fontId="56" fillId="32" borderId="47" xfId="216" applyNumberFormat="1" applyFont="1" applyFill="1" applyBorder="1" applyAlignment="1">
      <alignment horizontal="right" vertical="center"/>
    </xf>
    <xf numFmtId="2" fontId="31" fillId="32" borderId="45" xfId="216" applyNumberFormat="1" applyFont="1" applyFill="1" applyBorder="1" applyAlignment="1">
      <alignment horizontal="right" vertical="center"/>
    </xf>
    <xf numFmtId="167" fontId="28" fillId="0" borderId="72" xfId="206" applyNumberFormat="1" applyFont="1" applyBorder="1" applyAlignment="1">
      <alignment horizontal="right" vertical="center"/>
    </xf>
    <xf numFmtId="167" fontId="28" fillId="0" borderId="73" xfId="206" applyNumberFormat="1" applyFont="1" applyBorder="1" applyAlignment="1">
      <alignment vertical="center"/>
    </xf>
    <xf numFmtId="167" fontId="28" fillId="0" borderId="74" xfId="206" applyNumberFormat="1" applyFont="1" applyBorder="1" applyAlignment="1">
      <alignment vertical="center"/>
    </xf>
    <xf numFmtId="167" fontId="28" fillId="0" borderId="17" xfId="206" applyNumberFormat="1" applyFont="1" applyBorder="1" applyAlignment="1">
      <alignment horizontal="center" vertical="center"/>
    </xf>
    <xf numFmtId="167" fontId="37" fillId="28" borderId="0" xfId="0" applyNumberFormat="1" applyFont="1" applyFill="1" applyAlignment="1">
      <alignment vertical="center"/>
    </xf>
    <xf numFmtId="167" fontId="37" fillId="28" borderId="17" xfId="0" applyNumberFormat="1" applyFont="1" applyFill="1" applyBorder="1" applyAlignment="1">
      <alignment vertical="center"/>
    </xf>
    <xf numFmtId="167" fontId="37" fillId="0" borderId="15" xfId="206" applyNumberFormat="1" applyFont="1" applyFill="1" applyBorder="1" applyAlignment="1">
      <alignment horizontal="center" vertical="center"/>
    </xf>
    <xf numFmtId="167" fontId="37" fillId="0" borderId="0" xfId="206" applyNumberFormat="1" applyFont="1" applyFill="1" applyBorder="1" applyAlignment="1">
      <alignment horizontal="center" vertical="center"/>
    </xf>
    <xf numFmtId="167" fontId="37" fillId="0" borderId="17" xfId="206" applyNumberFormat="1" applyFont="1" applyFill="1" applyBorder="1" applyAlignment="1">
      <alignment horizontal="center" vertical="center"/>
    </xf>
    <xf numFmtId="167" fontId="37" fillId="12" borderId="15" xfId="206" applyNumberFormat="1" applyFont="1" applyFill="1" applyBorder="1" applyAlignment="1">
      <alignment horizontal="center" vertical="center"/>
    </xf>
    <xf numFmtId="167" fontId="37" fillId="12" borderId="0" xfId="206" applyNumberFormat="1" applyFont="1" applyFill="1" applyBorder="1" applyAlignment="1">
      <alignment horizontal="center" vertical="center"/>
    </xf>
    <xf numFmtId="167" fontId="37" fillId="12" borderId="17" xfId="206" applyNumberFormat="1" applyFont="1" applyFill="1" applyBorder="1" applyAlignment="1">
      <alignment horizontal="center" vertical="center"/>
    </xf>
    <xf numFmtId="167" fontId="28" fillId="29" borderId="15" xfId="206" applyNumberFormat="1" applyFont="1" applyFill="1" applyBorder="1" applyAlignment="1" applyProtection="1">
      <alignment horizontal="center" vertical="center"/>
      <protection locked="0"/>
    </xf>
    <xf numFmtId="167" fontId="28" fillId="29" borderId="0" xfId="206" applyNumberFormat="1" applyFont="1" applyFill="1" applyBorder="1" applyAlignment="1" applyProtection="1">
      <alignment horizontal="center" vertical="center"/>
      <protection locked="0"/>
    </xf>
    <xf numFmtId="167" fontId="28" fillId="29" borderId="17" xfId="206" applyNumberFormat="1" applyFont="1" applyFill="1" applyBorder="1" applyAlignment="1" applyProtection="1">
      <alignment horizontal="center" vertical="center"/>
      <protection locked="0"/>
    </xf>
    <xf numFmtId="167" fontId="28" fillId="0" borderId="15" xfId="206" applyNumberFormat="1" applyFont="1" applyBorder="1" applyAlignment="1">
      <alignment horizontal="right" vertical="center"/>
    </xf>
    <xf numFmtId="167" fontId="28" fillId="30" borderId="15" xfId="206" applyNumberFormat="1" applyFont="1" applyFill="1" applyBorder="1" applyAlignment="1">
      <alignment horizontal="right" vertical="center"/>
    </xf>
    <xf numFmtId="167" fontId="28" fillId="30" borderId="0" xfId="206" applyNumberFormat="1" applyFont="1" applyFill="1" applyBorder="1" applyAlignment="1">
      <alignment horizontal="right" vertical="center"/>
    </xf>
    <xf numFmtId="167" fontId="28" fillId="30" borderId="17" xfId="206" applyNumberFormat="1" applyFont="1" applyFill="1" applyBorder="1" applyAlignment="1">
      <alignment horizontal="right" vertical="center"/>
    </xf>
    <xf numFmtId="167" fontId="28" fillId="0" borderId="75" xfId="206" applyNumberFormat="1" applyFont="1" applyFill="1" applyBorder="1" applyAlignment="1">
      <alignment horizontal="center" vertical="center"/>
    </xf>
    <xf numFmtId="167" fontId="28" fillId="0" borderId="76" xfId="206" applyNumberFormat="1" applyFont="1" applyFill="1" applyBorder="1" applyAlignment="1">
      <alignment horizontal="center" vertical="center"/>
    </xf>
    <xf numFmtId="167" fontId="28" fillId="0" borderId="77" xfId="206" applyNumberFormat="1" applyFont="1" applyFill="1" applyBorder="1" applyAlignment="1">
      <alignment horizontal="center" vertical="center"/>
    </xf>
    <xf numFmtId="167" fontId="28" fillId="0" borderId="72" xfId="206" applyNumberFormat="1" applyFont="1" applyBorder="1" applyAlignment="1">
      <alignment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8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165" fontId="54" fillId="3" borderId="26" xfId="0" applyFont="1" applyFill="1" applyBorder="1" applyAlignment="1">
      <alignment horizontal="center" vertical="center"/>
    </xf>
    <xf numFmtId="165" fontId="54" fillId="3" borderId="30" xfId="0" applyFont="1" applyFill="1" applyBorder="1" applyAlignment="1">
      <alignment horizontal="center" vertical="center"/>
    </xf>
    <xf numFmtId="165" fontId="31" fillId="3" borderId="33" xfId="0" applyFont="1" applyFill="1" applyBorder="1" applyAlignment="1">
      <alignment horizontal="center" vertical="center"/>
    </xf>
    <xf numFmtId="165" fontId="31" fillId="3" borderId="34" xfId="0" applyFont="1" applyFill="1" applyBorder="1" applyAlignment="1">
      <alignment horizontal="center" vertical="center"/>
    </xf>
    <xf numFmtId="165" fontId="31" fillId="3" borderId="35" xfId="0" applyFont="1" applyFill="1" applyBorder="1" applyAlignment="1">
      <alignment horizontal="center" vertical="center"/>
    </xf>
    <xf numFmtId="165" fontId="31" fillId="3" borderId="36" xfId="0" applyFont="1" applyFill="1" applyBorder="1" applyAlignment="1">
      <alignment horizontal="center" vertical="center"/>
    </xf>
    <xf numFmtId="165" fontId="31" fillId="3" borderId="37" xfId="0" applyFont="1" applyFill="1" applyBorder="1" applyAlignment="1">
      <alignment horizontal="center" vertical="center"/>
    </xf>
    <xf numFmtId="165" fontId="31" fillId="3" borderId="38" xfId="0" applyFont="1" applyFill="1" applyBorder="1" applyAlignment="1">
      <alignment horizontal="center" vertical="center"/>
    </xf>
    <xf numFmtId="165" fontId="31" fillId="3" borderId="14" xfId="0" applyFont="1" applyFill="1" applyBorder="1" applyAlignment="1">
      <alignment horizontal="center" vertical="center"/>
    </xf>
    <xf numFmtId="165" fontId="31" fillId="3" borderId="20" xfId="0" applyFont="1" applyFill="1" applyBorder="1" applyAlignment="1">
      <alignment horizontal="center" vertical="center"/>
    </xf>
    <xf numFmtId="165" fontId="31" fillId="3" borderId="24" xfId="0" applyFont="1" applyFill="1" applyBorder="1" applyAlignment="1">
      <alignment horizontal="center" vertical="center"/>
    </xf>
    <xf numFmtId="165" fontId="31" fillId="2" borderId="27" xfId="0" applyFont="1" applyFill="1" applyBorder="1" applyAlignment="1">
      <alignment horizontal="center" vertical="center"/>
    </xf>
    <xf numFmtId="165" fontId="31" fillId="2" borderId="28" xfId="0" applyFont="1" applyFill="1" applyBorder="1" applyAlignment="1">
      <alignment horizontal="center" vertical="center"/>
    </xf>
    <xf numFmtId="165" fontId="31" fillId="2" borderId="29" xfId="0" applyFont="1" applyFill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165" fontId="54" fillId="3" borderId="48" xfId="0" applyFont="1" applyFill="1" applyBorder="1" applyAlignment="1">
      <alignment horizontal="center" vertical="center"/>
    </xf>
    <xf numFmtId="165" fontId="54" fillId="3" borderId="49" xfId="0" applyFont="1" applyFill="1" applyBorder="1" applyAlignment="1">
      <alignment horizontal="center" vertical="center"/>
    </xf>
    <xf numFmtId="0" fontId="48" fillId="31" borderId="41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42" xfId="216" applyFont="1" applyFill="1" applyBorder="1" applyAlignment="1">
      <alignment horizontal="center" vertical="center"/>
    </xf>
    <xf numFmtId="0" fontId="31" fillId="31" borderId="54" xfId="216" applyFont="1" applyFill="1" applyBorder="1" applyAlignment="1">
      <alignment horizontal="center" vertical="top"/>
    </xf>
    <xf numFmtId="169" fontId="31" fillId="31" borderId="0" xfId="216" applyNumberFormat="1" applyFont="1" applyFill="1" applyAlignment="1">
      <alignment horizontal="right" vertical="top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  <xf numFmtId="0" fontId="31" fillId="31" borderId="62" xfId="216" applyFont="1" applyFill="1" applyBorder="1" applyAlignment="1">
      <alignment horizontal="center" vertical="center"/>
    </xf>
    <xf numFmtId="0" fontId="31" fillId="31" borderId="63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15" zoomScale="80" zoomScaleNormal="80" workbookViewId="0">
      <selection activeCell="A28" sqref="A28:H28"/>
    </sheetView>
  </sheetViews>
  <sheetFormatPr baseColWidth="10" defaultColWidth="7.90625" defaultRowHeight="15"/>
  <cols>
    <col min="1" max="1" width="6.90625" style="84" customWidth="1"/>
    <col min="2" max="2" width="8.08984375" style="84" customWidth="1"/>
    <col min="3" max="3" width="5.26953125" style="84" customWidth="1"/>
    <col min="4" max="4" width="2.90625" style="84" customWidth="1"/>
    <col min="5" max="5" width="3.90625" style="84" customWidth="1"/>
    <col min="6" max="6" width="9.1796875" style="84" customWidth="1"/>
    <col min="7" max="8" width="14.54296875" style="84" customWidth="1"/>
    <col min="9" max="16384" width="7.90625" style="84"/>
  </cols>
  <sheetData>
    <row r="1" spans="1:8" ht="15.7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7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75">
      <c r="A5" s="81"/>
      <c r="B5" s="82"/>
      <c r="C5" s="82"/>
      <c r="D5" s="86"/>
      <c r="E5" s="82"/>
      <c r="F5" s="82"/>
      <c r="G5" s="82"/>
      <c r="H5" s="83"/>
    </row>
    <row r="6" spans="1:8" ht="15.75">
      <c r="A6" s="81"/>
      <c r="B6" s="82"/>
      <c r="C6" s="82"/>
      <c r="D6" s="82"/>
      <c r="E6" s="82"/>
      <c r="F6" s="82"/>
      <c r="G6" s="82"/>
      <c r="H6" s="83"/>
    </row>
    <row r="7" spans="1:8" ht="15.7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75">
      <c r="A9" s="87"/>
      <c r="B9" s="82"/>
      <c r="C9" s="82"/>
      <c r="D9" s="82"/>
      <c r="E9" s="82"/>
      <c r="F9" s="82"/>
      <c r="G9" s="82"/>
      <c r="H9" s="83"/>
    </row>
    <row r="10" spans="1:8" ht="15.7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75">
      <c r="A12" s="81"/>
      <c r="B12" s="82"/>
      <c r="C12" s="82"/>
      <c r="D12" s="82"/>
      <c r="E12" s="82"/>
      <c r="F12" s="82"/>
      <c r="G12" s="82"/>
      <c r="H12" s="83"/>
    </row>
    <row r="13" spans="1:8" ht="15.75">
      <c r="A13" s="81"/>
      <c r="B13" s="82"/>
      <c r="C13" s="82"/>
      <c r="D13" s="82"/>
      <c r="E13" s="82"/>
      <c r="F13" s="82"/>
      <c r="G13" s="82"/>
      <c r="H13" s="83"/>
    </row>
    <row r="14" spans="1:8" ht="15.75">
      <c r="A14" s="81"/>
      <c r="B14" s="82"/>
      <c r="C14" s="82"/>
      <c r="D14" s="82"/>
      <c r="E14" s="82"/>
      <c r="F14" s="82"/>
      <c r="G14" s="82"/>
      <c r="H14" s="83"/>
    </row>
    <row r="15" spans="1:8" ht="15.75">
      <c r="A15" s="81"/>
      <c r="B15" s="82"/>
      <c r="C15" s="82"/>
      <c r="D15" s="82"/>
      <c r="E15" s="82"/>
      <c r="F15" s="82"/>
      <c r="G15" s="82"/>
      <c r="H15" s="83"/>
    </row>
    <row r="16" spans="1:8" ht="15.75">
      <c r="A16" s="81"/>
      <c r="B16" s="82"/>
      <c r="C16" s="82"/>
      <c r="D16" s="82"/>
      <c r="E16" s="82"/>
      <c r="F16" s="82"/>
      <c r="G16" s="82"/>
      <c r="H16" s="83"/>
    </row>
    <row r="17" spans="1:8" ht="15.75">
      <c r="A17" s="81"/>
      <c r="B17" s="82"/>
      <c r="C17" s="82"/>
      <c r="D17" s="82"/>
      <c r="E17" s="82"/>
      <c r="F17" s="82"/>
      <c r="G17" s="82"/>
      <c r="H17" s="83"/>
    </row>
    <row r="18" spans="1:8" ht="15.75">
      <c r="A18" s="81"/>
      <c r="B18" s="82"/>
      <c r="C18" s="82"/>
      <c r="D18" s="82"/>
      <c r="E18" s="82"/>
      <c r="F18" s="82"/>
      <c r="G18" s="82"/>
      <c r="H18" s="83"/>
    </row>
    <row r="19" spans="1:8" ht="15.7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3" t="s">
        <v>0</v>
      </c>
      <c r="B20" s="283"/>
      <c r="C20" s="283"/>
      <c r="D20" s="283"/>
      <c r="E20" s="283"/>
      <c r="F20" s="283"/>
      <c r="G20" s="283"/>
      <c r="H20" s="283"/>
    </row>
    <row r="21" spans="1:8" ht="19.5">
      <c r="A21" s="283" t="s">
        <v>1</v>
      </c>
      <c r="B21" s="283"/>
      <c r="C21" s="283"/>
      <c r="D21" s="283"/>
      <c r="E21" s="283"/>
      <c r="F21" s="283"/>
      <c r="G21" s="283"/>
      <c r="H21" s="283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3" t="s">
        <v>108</v>
      </c>
      <c r="B28" s="283"/>
      <c r="C28" s="283"/>
      <c r="D28" s="283"/>
      <c r="E28" s="283"/>
      <c r="F28" s="283"/>
      <c r="G28" s="283"/>
      <c r="H28" s="283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75">
      <c r="A34" s="81"/>
      <c r="B34" s="82"/>
      <c r="C34" s="82"/>
      <c r="D34" s="82"/>
      <c r="E34" s="82"/>
      <c r="F34" s="82"/>
      <c r="G34" s="82"/>
      <c r="H34" s="83"/>
    </row>
    <row r="35" spans="1:8" ht="15.75">
      <c r="A35" s="91"/>
      <c r="B35" s="82"/>
      <c r="C35" s="91"/>
      <c r="D35" s="92"/>
      <c r="E35" s="82"/>
      <c r="F35" s="82"/>
      <c r="G35" s="82"/>
      <c r="H35" s="83"/>
    </row>
    <row r="36" spans="1:8" ht="15.75">
      <c r="A36" s="81"/>
      <c r="B36" s="284"/>
      <c r="C36" s="284"/>
      <c r="D36" s="284"/>
      <c r="E36" s="284"/>
      <c r="F36" s="82"/>
      <c r="G36" s="82"/>
      <c r="H36" s="83"/>
    </row>
    <row r="37" spans="1:8">
      <c r="A37" s="83"/>
      <c r="B37" s="83"/>
      <c r="C37" s="284">
        <f ca="1">TODAY()-3</f>
        <v>45779</v>
      </c>
      <c r="D37" s="284"/>
      <c r="E37" s="284"/>
      <c r="F37" s="284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2" t="s">
        <v>2</v>
      </c>
      <c r="B42" s="282"/>
      <c r="C42" s="282"/>
      <c r="D42" s="282"/>
      <c r="E42" s="282"/>
      <c r="F42" s="282"/>
      <c r="G42" s="282"/>
      <c r="H42" s="282"/>
    </row>
    <row r="43" spans="1:8" ht="21" customHeight="1">
      <c r="A43" s="287"/>
      <c r="B43" s="287"/>
      <c r="C43" s="287"/>
      <c r="D43" s="287"/>
      <c r="E43" s="287"/>
      <c r="F43" s="287"/>
      <c r="G43" s="287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88" t="s">
        <v>3</v>
      </c>
      <c r="B48" s="288"/>
      <c r="C48" s="288"/>
      <c r="D48" s="288"/>
      <c r="E48" s="288"/>
      <c r="F48" s="288"/>
      <c r="G48" s="288"/>
      <c r="H48" s="288"/>
    </row>
    <row r="49" spans="1:8" ht="21" customHeight="1">
      <c r="A49" s="288" t="s">
        <v>4</v>
      </c>
      <c r="B49" s="288"/>
      <c r="C49" s="288"/>
      <c r="D49" s="288"/>
      <c r="E49" s="288"/>
      <c r="F49" s="288"/>
      <c r="G49" s="288"/>
      <c r="H49" s="288"/>
    </row>
    <row r="50" spans="1:8" ht="21" customHeight="1">
      <c r="A50" s="288" t="s">
        <v>107</v>
      </c>
      <c r="B50" s="288"/>
      <c r="C50" s="288"/>
      <c r="D50" s="288"/>
      <c r="E50" s="288"/>
      <c r="F50" s="288"/>
      <c r="G50" s="288"/>
      <c r="H50" s="288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5" t="s">
        <v>5</v>
      </c>
      <c r="B55" s="285"/>
      <c r="C55" s="285"/>
      <c r="D55" s="285"/>
      <c r="E55" s="285"/>
      <c r="F55" s="285"/>
      <c r="G55" s="285"/>
      <c r="H55" s="285"/>
    </row>
    <row r="56" spans="1:8" ht="21" customHeight="1">
      <c r="A56" s="285" t="s">
        <v>6</v>
      </c>
      <c r="B56" s="285"/>
      <c r="C56" s="285"/>
      <c r="D56" s="285"/>
      <c r="E56" s="285"/>
      <c r="F56" s="285"/>
      <c r="G56" s="285"/>
      <c r="H56" s="285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6" t="s">
        <v>7</v>
      </c>
      <c r="B61" s="286"/>
      <c r="C61" s="286"/>
      <c r="D61" s="286"/>
      <c r="E61" s="286"/>
      <c r="F61" s="286"/>
      <c r="G61" s="286"/>
      <c r="H61" s="286"/>
    </row>
    <row r="62" spans="1:8" ht="21" customHeight="1">
      <c r="A62" s="285" t="s">
        <v>105</v>
      </c>
      <c r="B62" s="285"/>
      <c r="C62" s="285"/>
      <c r="D62" s="285"/>
      <c r="E62" s="285"/>
      <c r="F62" s="285"/>
      <c r="G62" s="285"/>
      <c r="H62" s="285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6" t="s">
        <v>8</v>
      </c>
      <c r="B65" s="286"/>
      <c r="C65" s="286"/>
      <c r="D65" s="286"/>
      <c r="E65" s="286"/>
      <c r="F65" s="286"/>
      <c r="G65" s="286"/>
      <c r="H65" s="286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9.9499999999999993" customHeight="1">
      <c r="A70" s="98" t="s">
        <v>9</v>
      </c>
      <c r="B70" s="83"/>
      <c r="C70" s="82"/>
      <c r="D70" s="82"/>
      <c r="E70" s="82"/>
      <c r="F70" s="82"/>
      <c r="G70" s="82"/>
      <c r="H70" s="83"/>
    </row>
    <row r="71" spans="1:8" ht="9.9499999999999993" customHeight="1">
      <c r="A71" s="98" t="s">
        <v>10</v>
      </c>
      <c r="B71" s="83"/>
      <c r="C71" s="82"/>
      <c r="D71" s="82"/>
      <c r="E71" s="82"/>
      <c r="F71" s="82"/>
      <c r="G71" s="82"/>
      <c r="H71" s="83"/>
    </row>
    <row r="72" spans="1:8" ht="9.9499999999999993" customHeight="1">
      <c r="A72" s="99" t="s">
        <v>11</v>
      </c>
      <c r="B72" s="100"/>
      <c r="C72" s="82"/>
      <c r="D72" s="82"/>
      <c r="E72" s="82"/>
      <c r="F72" s="82"/>
      <c r="G72" s="82"/>
      <c r="H72" s="83"/>
    </row>
    <row r="73" spans="1:8" ht="9.9499999999999993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3"/>
  <sheetViews>
    <sheetView showOutlineSymbols="0" showWhiteSpace="0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6" sqref="C36"/>
    </sheetView>
  </sheetViews>
  <sheetFormatPr baseColWidth="10" defaultColWidth="11.08984375" defaultRowHeight="15"/>
  <cols>
    <col min="1" max="1" width="43.453125" style="31" customWidth="1"/>
    <col min="2" max="3" width="7.6328125" style="31" customWidth="1"/>
    <col min="4" max="4" width="8" style="31" customWidth="1"/>
    <col min="5" max="6" width="7.6328125" style="31" customWidth="1"/>
    <col min="7" max="7" width="7.36328125" style="31" customWidth="1"/>
    <col min="8" max="8" width="7" style="31" bestFit="1" customWidth="1"/>
    <col min="9" max="9" width="7.81640625" style="31" bestFit="1" customWidth="1"/>
    <col min="10" max="11" width="7" style="31" bestFit="1" customWidth="1"/>
    <col min="12" max="12" width="8" style="31" bestFit="1" customWidth="1"/>
    <col min="13" max="13" width="11.6328125" style="31" customWidth="1"/>
    <col min="14" max="16384" width="11.08984375" style="31"/>
  </cols>
  <sheetData>
    <row r="1" spans="1:12" ht="15" customHeight="1" thickBot="1">
      <c r="A1" s="290" t="s">
        <v>12</v>
      </c>
      <c r="B1" s="301" t="s">
        <v>13</v>
      </c>
      <c r="C1" s="302"/>
      <c r="D1" s="302"/>
      <c r="E1" s="302"/>
      <c r="F1" s="302"/>
      <c r="G1" s="302"/>
      <c r="H1" s="302"/>
      <c r="I1" s="302"/>
      <c r="J1" s="302"/>
      <c r="K1" s="302"/>
      <c r="L1" s="303"/>
    </row>
    <row r="2" spans="1:12" ht="15" customHeight="1">
      <c r="A2" s="291"/>
      <c r="B2" s="304" t="s">
        <v>109</v>
      </c>
      <c r="C2" s="305"/>
      <c r="D2" s="305"/>
      <c r="E2" s="305"/>
      <c r="F2" s="306"/>
      <c r="G2" s="292" t="s">
        <v>14</v>
      </c>
      <c r="H2" s="293"/>
      <c r="I2" s="294"/>
      <c r="J2" s="292" t="s">
        <v>15</v>
      </c>
      <c r="K2" s="293"/>
      <c r="L2" s="294"/>
    </row>
    <row r="3" spans="1:12" ht="15" customHeight="1">
      <c r="A3" s="291"/>
      <c r="B3" s="154" t="s">
        <v>16</v>
      </c>
      <c r="C3" s="155" t="s">
        <v>17</v>
      </c>
      <c r="D3" s="155" t="s">
        <v>18</v>
      </c>
      <c r="E3" s="155" t="s">
        <v>19</v>
      </c>
      <c r="F3" s="156" t="s">
        <v>20</v>
      </c>
      <c r="G3" s="295"/>
      <c r="H3" s="296"/>
      <c r="I3" s="297"/>
      <c r="J3" s="298" t="s">
        <v>110</v>
      </c>
      <c r="K3" s="299"/>
      <c r="L3" s="300"/>
    </row>
    <row r="4" spans="1:12" ht="15" customHeight="1">
      <c r="A4" s="291"/>
      <c r="B4" s="157">
        <v>28</v>
      </c>
      <c r="C4" s="158">
        <v>29</v>
      </c>
      <c r="D4" s="158">
        <v>30</v>
      </c>
      <c r="E4" s="158">
        <v>1</v>
      </c>
      <c r="F4" s="158">
        <v>2</v>
      </c>
      <c r="G4" s="159" t="s">
        <v>21</v>
      </c>
      <c r="H4" s="160" t="s">
        <v>22</v>
      </c>
      <c r="I4" s="161" t="s">
        <v>23</v>
      </c>
      <c r="J4" s="162">
        <v>2024</v>
      </c>
      <c r="K4" s="163">
        <v>2025</v>
      </c>
      <c r="L4" s="161" t="s">
        <v>23</v>
      </c>
    </row>
    <row r="5" spans="1:12" ht="15" customHeight="1">
      <c r="A5" s="32" t="s">
        <v>24</v>
      </c>
      <c r="B5" s="259"/>
      <c r="C5" s="260"/>
      <c r="D5" s="260"/>
      <c r="E5" s="260"/>
      <c r="F5" s="261"/>
      <c r="G5" s="166"/>
      <c r="H5" s="164"/>
      <c r="I5" s="165"/>
      <c r="J5" s="281"/>
      <c r="K5" s="164"/>
      <c r="L5" s="165"/>
    </row>
    <row r="6" spans="1:12" ht="15" customHeight="1">
      <c r="A6" s="33" t="s">
        <v>25</v>
      </c>
      <c r="B6" s="60">
        <v>244</v>
      </c>
      <c r="C6" s="7">
        <v>243</v>
      </c>
      <c r="D6" s="7">
        <v>240</v>
      </c>
      <c r="E6" s="7"/>
      <c r="F6" s="61"/>
      <c r="G6" s="19">
        <v>248.6</v>
      </c>
      <c r="H6" s="167">
        <f>AVERAGEIF(B6:F6,"&lt;&gt;0")</f>
        <v>242.33333333333334</v>
      </c>
      <c r="I6" s="168">
        <f>(H6/G6-1)*100</f>
        <v>-2.5207830517564922</v>
      </c>
      <c r="J6" s="25">
        <v>244.75</v>
      </c>
      <c r="K6" s="169">
        <v>248.5</v>
      </c>
      <c r="L6" s="168">
        <f>IF(OR(OR(J6="",K6=""),OR(J6="s/i",K6="s/i")),"",K6/J6*100-100)</f>
        <v>1.532175689479061</v>
      </c>
    </row>
    <row r="7" spans="1:12" ht="15" customHeight="1">
      <c r="A7" s="34" t="s">
        <v>26</v>
      </c>
      <c r="B7" s="62" t="s">
        <v>106</v>
      </c>
      <c r="C7" s="8" t="s">
        <v>106</v>
      </c>
      <c r="D7" s="8" t="s">
        <v>106</v>
      </c>
      <c r="E7" s="8" t="s">
        <v>106</v>
      </c>
      <c r="F7" s="262" t="s">
        <v>106</v>
      </c>
      <c r="G7" s="14"/>
      <c r="H7" s="170"/>
      <c r="I7" s="171"/>
      <c r="J7" s="14"/>
      <c r="K7" s="170"/>
      <c r="L7" s="171" t="str">
        <f t="shared" ref="L7:L31" si="0">IF(OR(OR(J7="",K7=""),OR(J7="s/i",K7="s/i")),"",K7/J7*100-100)</f>
        <v/>
      </c>
    </row>
    <row r="8" spans="1:12" ht="15" customHeight="1">
      <c r="A8" s="35" t="s">
        <v>27</v>
      </c>
      <c r="B8" s="60" t="s">
        <v>106</v>
      </c>
      <c r="C8" s="7" t="s">
        <v>106</v>
      </c>
      <c r="D8" s="7" t="s">
        <v>106</v>
      </c>
      <c r="E8" s="7" t="s">
        <v>106</v>
      </c>
      <c r="F8" s="61" t="s">
        <v>106</v>
      </c>
      <c r="G8" s="15"/>
      <c r="H8" s="172"/>
      <c r="I8" s="173"/>
      <c r="J8" s="15"/>
      <c r="K8" s="172"/>
      <c r="L8" s="173" t="str">
        <f t="shared" si="0"/>
        <v/>
      </c>
    </row>
    <row r="9" spans="1:12" ht="15" customHeight="1">
      <c r="A9" s="34" t="s">
        <v>28</v>
      </c>
      <c r="B9" s="62" t="s">
        <v>106</v>
      </c>
      <c r="C9" s="8" t="s">
        <v>106</v>
      </c>
      <c r="D9" s="8" t="s">
        <v>106</v>
      </c>
      <c r="E9" s="8" t="s">
        <v>106</v>
      </c>
      <c r="F9" s="262" t="s">
        <v>106</v>
      </c>
      <c r="G9" s="14"/>
      <c r="H9" s="170"/>
      <c r="I9" s="171"/>
      <c r="J9" s="14"/>
      <c r="K9" s="170"/>
      <c r="L9" s="171" t="str">
        <f t="shared" si="0"/>
        <v/>
      </c>
    </row>
    <row r="10" spans="1:12" ht="15" customHeight="1">
      <c r="A10" s="36" t="s">
        <v>29</v>
      </c>
      <c r="B10" s="60">
        <v>213.29891999999998</v>
      </c>
      <c r="C10" s="7">
        <v>209.71637999999999</v>
      </c>
      <c r="D10" s="7">
        <v>212.74776</v>
      </c>
      <c r="E10" s="7">
        <v>215.04425999999998</v>
      </c>
      <c r="F10" s="61">
        <v>219.17795999999998</v>
      </c>
      <c r="G10" s="20">
        <v>224.39560799999998</v>
      </c>
      <c r="H10" s="167">
        <f t="shared" ref="H10:H11" si="1">AVERAGEIF(B10:F10,"&lt;&gt;0")</f>
        <v>213.99705599999999</v>
      </c>
      <c r="I10" s="168">
        <f t="shared" ref="I10:I11" si="2">(H10/G10-1)*100</f>
        <v>-4.6340265269362968</v>
      </c>
      <c r="J10" s="25">
        <v>227.50381636363633</v>
      </c>
      <c r="K10" s="169">
        <v>227.11466400000003</v>
      </c>
      <c r="L10" s="168">
        <f t="shared" si="0"/>
        <v>-0.1710531145615164</v>
      </c>
    </row>
    <row r="11" spans="1:12" ht="15" customHeight="1">
      <c r="A11" s="37" t="s">
        <v>30</v>
      </c>
      <c r="B11" s="108">
        <v>236.90693999999999</v>
      </c>
      <c r="C11" s="109">
        <v>233.41625999999999</v>
      </c>
      <c r="D11" s="109">
        <v>233.04882000000001</v>
      </c>
      <c r="E11" s="109">
        <v>233.69183999999998</v>
      </c>
      <c r="F11" s="110">
        <v>238.28484</v>
      </c>
      <c r="G11" s="16">
        <v>243.26365200000001</v>
      </c>
      <c r="H11" s="174">
        <f t="shared" si="1"/>
        <v>235.06974</v>
      </c>
      <c r="I11" s="175">
        <f t="shared" si="2"/>
        <v>-3.3683256551619967</v>
      </c>
      <c r="J11" s="16">
        <v>269.35439727272728</v>
      </c>
      <c r="K11" s="174">
        <v>247.911768</v>
      </c>
      <c r="L11" s="175">
        <f t="shared" si="0"/>
        <v>-7.9607496628377561</v>
      </c>
    </row>
    <row r="12" spans="1:12" ht="15" customHeight="1">
      <c r="A12" s="38" t="s">
        <v>31</v>
      </c>
      <c r="B12" s="111" t="s">
        <v>106</v>
      </c>
      <c r="C12" s="263" t="s">
        <v>106</v>
      </c>
      <c r="D12" s="263" t="s">
        <v>106</v>
      </c>
      <c r="E12" s="263" t="s">
        <v>106</v>
      </c>
      <c r="F12" s="264" t="s">
        <v>106</v>
      </c>
      <c r="G12" s="21"/>
      <c r="H12" s="176"/>
      <c r="I12" s="177"/>
      <c r="J12" s="21"/>
      <c r="K12" s="176"/>
      <c r="L12" s="177" t="str">
        <f t="shared" si="0"/>
        <v/>
      </c>
    </row>
    <row r="13" spans="1:12" ht="15" customHeight="1">
      <c r="A13" s="39" t="s">
        <v>32</v>
      </c>
      <c r="B13" s="265">
        <v>238.74413999999999</v>
      </c>
      <c r="C13" s="266">
        <v>235.25345999999999</v>
      </c>
      <c r="D13" s="266">
        <v>234.88602</v>
      </c>
      <c r="E13" s="266">
        <v>235.52903999999998</v>
      </c>
      <c r="F13" s="267">
        <v>240.12204</v>
      </c>
      <c r="G13" s="22">
        <v>245.10085199999997</v>
      </c>
      <c r="H13" s="178">
        <f t="shared" ref="H13:H14" si="3">AVERAGEIF(B13:F13,"&lt;&gt;0")</f>
        <v>236.90693999999999</v>
      </c>
      <c r="I13" s="179">
        <f t="shared" ref="I13:I14" si="4">(H13/G13-1)*100</f>
        <v>-3.3430777303050663</v>
      </c>
      <c r="J13" s="27">
        <v>271.19159727272728</v>
      </c>
      <c r="K13" s="178">
        <v>249.74896799999993</v>
      </c>
      <c r="L13" s="180">
        <f t="shared" si="0"/>
        <v>-7.9068191966004377</v>
      </c>
    </row>
    <row r="14" spans="1:12" ht="15" customHeight="1">
      <c r="A14" s="40" t="s">
        <v>33</v>
      </c>
      <c r="B14" s="268">
        <v>236.90693999999999</v>
      </c>
      <c r="C14" s="269">
        <v>233.41625999999999</v>
      </c>
      <c r="D14" s="269">
        <v>233.04882000000001</v>
      </c>
      <c r="E14" s="269">
        <v>233.69183999999998</v>
      </c>
      <c r="F14" s="270">
        <v>238.28484</v>
      </c>
      <c r="G14" s="23">
        <v>243.26365200000001</v>
      </c>
      <c r="H14" s="181">
        <f t="shared" si="3"/>
        <v>235.06974</v>
      </c>
      <c r="I14" s="182">
        <f t="shared" si="4"/>
        <v>-3.3683256551619967</v>
      </c>
      <c r="J14" s="23">
        <v>269.35439727272728</v>
      </c>
      <c r="K14" s="183">
        <v>247.911768</v>
      </c>
      <c r="L14" s="184">
        <f t="shared" si="0"/>
        <v>-7.9607496628377561</v>
      </c>
    </row>
    <row r="15" spans="1:12" ht="15" customHeight="1">
      <c r="A15" s="41" t="s">
        <v>34</v>
      </c>
      <c r="B15" s="265">
        <v>238.74413999999999</v>
      </c>
      <c r="C15" s="266">
        <v>235.25345999999999</v>
      </c>
      <c r="D15" s="266">
        <v>233.78369999999998</v>
      </c>
      <c r="E15" s="266">
        <v>234.42671999999999</v>
      </c>
      <c r="F15" s="267">
        <v>239.01972000000001</v>
      </c>
      <c r="G15" s="24">
        <v>246.203172</v>
      </c>
      <c r="H15" s="178">
        <f t="shared" ref="H15" si="5">AVERAGEIF(B15:F15,"&lt;&gt;0")</f>
        <v>236.24554800000001</v>
      </c>
      <c r="I15" s="179">
        <f t="shared" ref="I15" si="6">(H15/G15-1)*100</f>
        <v>-4.0444742929632067</v>
      </c>
      <c r="J15" s="24">
        <v>281.3463027272727</v>
      </c>
      <c r="K15" s="185">
        <v>250.30012799999992</v>
      </c>
      <c r="L15" s="186">
        <f t="shared" si="0"/>
        <v>-11.034861459461894</v>
      </c>
    </row>
    <row r="16" spans="1:12" ht="15" customHeight="1">
      <c r="A16" s="42" t="s">
        <v>35</v>
      </c>
      <c r="B16" s="271" t="s">
        <v>106</v>
      </c>
      <c r="C16" s="272" t="s">
        <v>106</v>
      </c>
      <c r="D16" s="272" t="s">
        <v>106</v>
      </c>
      <c r="E16" s="272" t="s">
        <v>106</v>
      </c>
      <c r="F16" s="273" t="s">
        <v>106</v>
      </c>
      <c r="G16" s="15"/>
      <c r="H16" s="187"/>
      <c r="I16" s="188"/>
      <c r="J16" s="15"/>
      <c r="K16" s="172"/>
      <c r="L16" s="173" t="str">
        <f t="shared" si="0"/>
        <v/>
      </c>
    </row>
    <row r="17" spans="1:12" ht="15" customHeight="1">
      <c r="A17" s="43" t="s">
        <v>36</v>
      </c>
      <c r="B17" s="62" t="s">
        <v>106</v>
      </c>
      <c r="C17" s="8" t="s">
        <v>106</v>
      </c>
      <c r="D17" s="8" t="s">
        <v>106</v>
      </c>
      <c r="E17" s="8" t="s">
        <v>106</v>
      </c>
      <c r="F17" s="262" t="s">
        <v>106</v>
      </c>
      <c r="G17" s="14"/>
      <c r="H17" s="170"/>
      <c r="I17" s="171"/>
      <c r="J17" s="28"/>
      <c r="K17" s="189"/>
      <c r="L17" s="175" t="str">
        <f t="shared" si="0"/>
        <v/>
      </c>
    </row>
    <row r="18" spans="1:12" ht="15" customHeight="1">
      <c r="A18" s="42" t="s">
        <v>37</v>
      </c>
      <c r="B18" s="60">
        <v>263.5</v>
      </c>
      <c r="C18" s="7">
        <v>263.75</v>
      </c>
      <c r="D18" s="7">
        <v>265.25</v>
      </c>
      <c r="E18" s="7">
        <v>263.25</v>
      </c>
      <c r="F18" s="61">
        <v>269</v>
      </c>
      <c r="G18" s="13">
        <v>267.95</v>
      </c>
      <c r="H18" s="167">
        <f t="shared" ref="H18" si="7">AVERAGEIF(B18:F18,"&lt;&gt;0")</f>
        <v>264.95</v>
      </c>
      <c r="I18" s="168">
        <f t="shared" ref="I18" si="8">(H18/G18-1)*100</f>
        <v>-1.1196118678857947</v>
      </c>
      <c r="J18" s="15">
        <v>287.35181818181815</v>
      </c>
      <c r="K18" s="190">
        <v>268.01249999999999</v>
      </c>
      <c r="L18" s="173">
        <f t="shared" si="0"/>
        <v>-6.7301882076769886</v>
      </c>
    </row>
    <row r="19" spans="1:12" ht="15" customHeight="1">
      <c r="A19" s="43" t="s">
        <v>24</v>
      </c>
      <c r="B19" s="274" t="s">
        <v>106</v>
      </c>
      <c r="C19" s="9" t="s">
        <v>106</v>
      </c>
      <c r="D19" s="9" t="s">
        <v>106</v>
      </c>
      <c r="E19" s="9" t="s">
        <v>106</v>
      </c>
      <c r="F19" s="64" t="s">
        <v>106</v>
      </c>
      <c r="G19" s="14"/>
      <c r="H19" s="170"/>
      <c r="I19" s="171"/>
      <c r="J19" s="14"/>
      <c r="K19" s="170"/>
      <c r="L19" s="175" t="str">
        <f t="shared" si="0"/>
        <v/>
      </c>
    </row>
    <row r="20" spans="1:12" ht="15" customHeight="1">
      <c r="A20" s="42" t="s">
        <v>38</v>
      </c>
      <c r="B20" s="60">
        <v>224</v>
      </c>
      <c r="C20" s="7">
        <v>218</v>
      </c>
      <c r="D20" s="7">
        <v>221</v>
      </c>
      <c r="E20" s="7"/>
      <c r="F20" s="61"/>
      <c r="G20" s="19">
        <v>224</v>
      </c>
      <c r="H20" s="167">
        <f t="shared" ref="H20" si="9">AVERAGEIF(B20:F20,"&lt;&gt;0")</f>
        <v>221</v>
      </c>
      <c r="I20" s="168">
        <f t="shared" ref="I20" si="10">(H20/G20-1)*100</f>
        <v>-1.3392857142857095</v>
      </c>
      <c r="J20" s="25">
        <v>194.5</v>
      </c>
      <c r="K20" s="190">
        <v>227.06944444444446</v>
      </c>
      <c r="L20" s="168">
        <f t="shared" si="0"/>
        <v>16.745215652670666</v>
      </c>
    </row>
    <row r="21" spans="1:12" ht="15" customHeight="1">
      <c r="A21" s="43" t="s">
        <v>27</v>
      </c>
      <c r="B21" s="274" t="s">
        <v>106</v>
      </c>
      <c r="C21" s="9" t="s">
        <v>106</v>
      </c>
      <c r="D21" s="9" t="s">
        <v>106</v>
      </c>
      <c r="E21" s="9" t="s">
        <v>106</v>
      </c>
      <c r="F21" s="64" t="s">
        <v>106</v>
      </c>
      <c r="G21" s="14"/>
      <c r="H21" s="170"/>
      <c r="I21" s="171"/>
      <c r="J21" s="16"/>
      <c r="K21" s="174"/>
      <c r="L21" s="175" t="str">
        <f t="shared" si="0"/>
        <v/>
      </c>
    </row>
    <row r="22" spans="1:12" ht="15" customHeight="1">
      <c r="A22" s="44" t="s">
        <v>39</v>
      </c>
      <c r="B22" s="60">
        <v>220.26396</v>
      </c>
      <c r="C22" s="7">
        <v>214.35875999999999</v>
      </c>
      <c r="D22" s="7">
        <v>217.40977999999998</v>
      </c>
      <c r="E22" s="7">
        <v>216.62241999999998</v>
      </c>
      <c r="F22" s="61">
        <v>215.44137999999998</v>
      </c>
      <c r="G22" s="25">
        <v>220.65763999999999</v>
      </c>
      <c r="H22" s="167">
        <f t="shared" ref="H22" si="11">AVERAGEIF(B22:F22,"&lt;&gt;0")</f>
        <v>216.81925999999999</v>
      </c>
      <c r="I22" s="191">
        <f t="shared" ref="I22" si="12">(H22/G22-1)*100</f>
        <v>-1.7395182872435355</v>
      </c>
      <c r="J22" s="25">
        <v>192.57662454545454</v>
      </c>
      <c r="K22" s="190">
        <v>220.26888099999996</v>
      </c>
      <c r="L22" s="168">
        <f t="shared" si="0"/>
        <v>14.379863869723792</v>
      </c>
    </row>
    <row r="23" spans="1:12" ht="15" customHeight="1">
      <c r="A23" s="45" t="s">
        <v>40</v>
      </c>
      <c r="B23" s="62" t="s">
        <v>106</v>
      </c>
      <c r="C23" s="8" t="s">
        <v>106</v>
      </c>
      <c r="D23" s="8" t="s">
        <v>106</v>
      </c>
      <c r="E23" s="8" t="s">
        <v>106</v>
      </c>
      <c r="F23" s="262" t="s">
        <v>106</v>
      </c>
      <c r="G23" s="26"/>
      <c r="H23" s="174"/>
      <c r="I23" s="192"/>
      <c r="J23" s="26"/>
      <c r="K23" s="193"/>
      <c r="L23" s="175" t="str">
        <f t="shared" si="0"/>
        <v/>
      </c>
    </row>
    <row r="24" spans="1:12" ht="15" customHeight="1">
      <c r="A24" s="46" t="s">
        <v>41</v>
      </c>
      <c r="B24" s="60">
        <v>275.79795645232792</v>
      </c>
      <c r="C24" s="7">
        <v>275.02633946784897</v>
      </c>
      <c r="D24" s="7">
        <v>285.38805325942326</v>
      </c>
      <c r="E24" s="7">
        <v>282.3015853215075</v>
      </c>
      <c r="F24" s="61">
        <v>278.11280740576473</v>
      </c>
      <c r="G24" s="18">
        <v>291.45075813747206</v>
      </c>
      <c r="H24" s="167">
        <f t="shared" ref="H24" si="13">AVERAGEIF(B24:F24,"&lt;&gt;0")</f>
        <v>279.32534838137445</v>
      </c>
      <c r="I24" s="168">
        <f t="shared" ref="I24" si="14">(H24/G24-1)*100</f>
        <v>-4.1603630862329988</v>
      </c>
      <c r="J24" s="18">
        <v>392.70294010078584</v>
      </c>
      <c r="K24" s="194">
        <v>292.33260611973367</v>
      </c>
      <c r="L24" s="168">
        <f t="shared" si="0"/>
        <v>-25.558844544248245</v>
      </c>
    </row>
    <row r="25" spans="1:12" ht="15" customHeight="1">
      <c r="A25" s="47" t="s">
        <v>42</v>
      </c>
      <c r="B25" s="275" t="s">
        <v>106</v>
      </c>
      <c r="C25" s="276" t="s">
        <v>106</v>
      </c>
      <c r="D25" s="276" t="s">
        <v>106</v>
      </c>
      <c r="E25" s="276" t="s">
        <v>106</v>
      </c>
      <c r="F25" s="277" t="s">
        <v>106</v>
      </c>
      <c r="G25" s="17"/>
      <c r="H25" s="195"/>
      <c r="I25" s="196"/>
      <c r="J25" s="16"/>
      <c r="K25" s="174"/>
      <c r="L25" s="175" t="str">
        <f t="shared" si="0"/>
        <v/>
      </c>
    </row>
    <row r="26" spans="1:12" ht="15" customHeight="1">
      <c r="A26" s="46" t="s">
        <v>43</v>
      </c>
      <c r="B26" s="60">
        <v>412</v>
      </c>
      <c r="C26" s="7">
        <v>412</v>
      </c>
      <c r="D26" s="7">
        <v>412</v>
      </c>
      <c r="E26" s="7">
        <v>412</v>
      </c>
      <c r="F26" s="61">
        <v>412</v>
      </c>
      <c r="G26" s="18">
        <v>412</v>
      </c>
      <c r="H26" s="194">
        <f t="shared" ref="H26:H28" si="15">AVERAGEIF(B26:F26,"&lt;&gt;0")</f>
        <v>412</v>
      </c>
      <c r="I26" s="191">
        <f t="shared" ref="I26:I28" si="16">(H26/G26-1)*100</f>
        <v>0</v>
      </c>
      <c r="J26" s="18">
        <v>594.13636363636363</v>
      </c>
      <c r="K26" s="194">
        <v>413.04761904761904</v>
      </c>
      <c r="L26" s="168">
        <f t="shared" si="0"/>
        <v>-30.479323547948738</v>
      </c>
    </row>
    <row r="27" spans="1:12" ht="15" customHeight="1">
      <c r="A27" s="48" t="s">
        <v>44</v>
      </c>
      <c r="B27" s="108">
        <v>410</v>
      </c>
      <c r="C27" s="109">
        <v>410</v>
      </c>
      <c r="D27" s="109">
        <v>410</v>
      </c>
      <c r="E27" s="109">
        <v>410</v>
      </c>
      <c r="F27" s="110">
        <v>410</v>
      </c>
      <c r="G27" s="17">
        <v>410</v>
      </c>
      <c r="H27" s="197">
        <f t="shared" si="15"/>
        <v>410</v>
      </c>
      <c r="I27" s="192">
        <f t="shared" si="16"/>
        <v>0</v>
      </c>
      <c r="J27" s="16">
        <v>592.81818181818187</v>
      </c>
      <c r="K27" s="174">
        <v>411.04761904761904</v>
      </c>
      <c r="L27" s="175">
        <f t="shared" si="0"/>
        <v>-30.662109959763711</v>
      </c>
    </row>
    <row r="28" spans="1:12" ht="15" customHeight="1">
      <c r="A28" s="46" t="s">
        <v>45</v>
      </c>
      <c r="B28" s="60">
        <v>405</v>
      </c>
      <c r="C28" s="7">
        <v>405</v>
      </c>
      <c r="D28" s="7">
        <v>405</v>
      </c>
      <c r="E28" s="7">
        <v>405</v>
      </c>
      <c r="F28" s="61">
        <v>405</v>
      </c>
      <c r="G28" s="18">
        <v>405</v>
      </c>
      <c r="H28" s="194">
        <f t="shared" si="15"/>
        <v>405</v>
      </c>
      <c r="I28" s="191">
        <f t="shared" si="16"/>
        <v>0</v>
      </c>
      <c r="J28" s="18">
        <v>579.18181818181813</v>
      </c>
      <c r="K28" s="194">
        <v>405.95238095238096</v>
      </c>
      <c r="L28" s="191">
        <f t="shared" si="0"/>
        <v>-29.909336203481544</v>
      </c>
    </row>
    <row r="29" spans="1:12" ht="15" customHeight="1">
      <c r="A29" s="47" t="s">
        <v>46</v>
      </c>
      <c r="B29" s="275" t="s">
        <v>106</v>
      </c>
      <c r="C29" s="276" t="s">
        <v>106</v>
      </c>
      <c r="D29" s="276" t="s">
        <v>106</v>
      </c>
      <c r="E29" s="276" t="s">
        <v>106</v>
      </c>
      <c r="F29" s="277" t="s">
        <v>106</v>
      </c>
      <c r="G29" s="17"/>
      <c r="H29" s="197"/>
      <c r="I29" s="192"/>
      <c r="J29" s="16"/>
      <c r="K29" s="174"/>
      <c r="L29" s="192" t="str">
        <f t="shared" si="0"/>
        <v/>
      </c>
    </row>
    <row r="30" spans="1:12" ht="15" customHeight="1">
      <c r="A30" s="46" t="s">
        <v>47</v>
      </c>
      <c r="B30" s="60">
        <v>407.5</v>
      </c>
      <c r="C30" s="7">
        <v>407.5</v>
      </c>
      <c r="D30" s="7">
        <v>407.5</v>
      </c>
      <c r="E30" s="7">
        <v>407.5</v>
      </c>
      <c r="F30" s="61">
        <v>407.5</v>
      </c>
      <c r="G30" s="18">
        <v>407.5</v>
      </c>
      <c r="H30" s="194">
        <f t="shared" ref="H30:H31" si="17">AVERAGEIF(B30:F30,"&lt;&gt;0")</f>
        <v>407.5</v>
      </c>
      <c r="I30" s="191">
        <f t="shared" ref="I30:I31" si="18">(H30/G30-1)*100</f>
        <v>0</v>
      </c>
      <c r="J30" s="18">
        <v>581.25</v>
      </c>
      <c r="K30" s="194">
        <v>406.78571428571428</v>
      </c>
      <c r="L30" s="191">
        <f t="shared" si="0"/>
        <v>-30.015360983102923</v>
      </c>
    </row>
    <row r="31" spans="1:12" ht="15" customHeight="1" thickBot="1">
      <c r="A31" s="198" t="s">
        <v>48</v>
      </c>
      <c r="B31" s="278">
        <v>402.5</v>
      </c>
      <c r="C31" s="279">
        <v>402.5</v>
      </c>
      <c r="D31" s="279">
        <v>402.5</v>
      </c>
      <c r="E31" s="279">
        <v>402.5</v>
      </c>
      <c r="F31" s="280">
        <v>402.5</v>
      </c>
      <c r="G31" s="199">
        <v>402.5</v>
      </c>
      <c r="H31" s="200">
        <f t="shared" si="17"/>
        <v>402.5</v>
      </c>
      <c r="I31" s="201">
        <f t="shared" si="18"/>
        <v>0</v>
      </c>
      <c r="J31" s="199">
        <v>576.25</v>
      </c>
      <c r="K31" s="202">
        <v>401.78571428571428</v>
      </c>
      <c r="L31" s="201">
        <f t="shared" si="0"/>
        <v>-30.27579795475674</v>
      </c>
    </row>
    <row r="32" spans="1:12" ht="15.75" customHeight="1">
      <c r="A32" s="12" t="s">
        <v>49</v>
      </c>
      <c r="B32" s="12"/>
      <c r="C32" s="12"/>
      <c r="D32" s="12"/>
      <c r="E32" s="12"/>
      <c r="F32" s="12"/>
      <c r="G32" s="12"/>
      <c r="H32" s="12"/>
      <c r="I32" s="12"/>
      <c r="J32" s="289" t="s">
        <v>50</v>
      </c>
      <c r="K32" s="289"/>
      <c r="L32" s="289"/>
    </row>
    <row r="33" spans="1:12">
      <c r="A33" s="49" t="s">
        <v>51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2"/>
  <sheetViews>
    <sheetView showOutlineSymbols="0" showWhiteSpace="0" topLeftCell="A3" zoomScale="60" zoomScaleNormal="6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H26" sqref="H26"/>
    </sheetView>
  </sheetViews>
  <sheetFormatPr baseColWidth="10" defaultColWidth="10.90625" defaultRowHeight="18"/>
  <cols>
    <col min="1" max="1" width="38.1796875" customWidth="1"/>
    <col min="2" max="2" width="7.7265625" bestFit="1" customWidth="1"/>
    <col min="3" max="3" width="7.7265625" customWidth="1"/>
    <col min="4" max="4" width="8.26953125" customWidth="1"/>
    <col min="5" max="5" width="7.81640625" customWidth="1"/>
    <col min="6" max="6" width="7.90625" customWidth="1"/>
    <col min="7" max="7" width="7.7265625" bestFit="1" customWidth="1"/>
    <col min="8" max="8" width="7.81640625" bestFit="1" customWidth="1"/>
    <col min="9" max="9" width="7.90625" customWidth="1"/>
    <col min="10" max="11" width="8" bestFit="1" customWidth="1"/>
    <col min="12" max="12" width="6.453125" bestFit="1" customWidth="1"/>
    <col min="13" max="13" width="10.9062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07" t="s">
        <v>12</v>
      </c>
      <c r="B2" s="302" t="s">
        <v>13</v>
      </c>
      <c r="C2" s="302"/>
      <c r="D2" s="302"/>
      <c r="E2" s="302"/>
      <c r="F2" s="302"/>
      <c r="G2" s="302"/>
      <c r="H2" s="302"/>
      <c r="I2" s="302"/>
      <c r="J2" s="302"/>
      <c r="K2" s="302"/>
      <c r="L2" s="303"/>
    </row>
    <row r="3" spans="1:12" s="31" customFormat="1" ht="15" customHeight="1">
      <c r="A3" s="308"/>
      <c r="B3" s="304" t="s">
        <v>109</v>
      </c>
      <c r="C3" s="305"/>
      <c r="D3" s="305"/>
      <c r="E3" s="305"/>
      <c r="F3" s="306"/>
      <c r="G3" s="292" t="s">
        <v>14</v>
      </c>
      <c r="H3" s="293"/>
      <c r="I3" s="294"/>
      <c r="J3" s="292" t="s">
        <v>15</v>
      </c>
      <c r="K3" s="293"/>
      <c r="L3" s="294"/>
    </row>
    <row r="4" spans="1:12" s="31" customFormat="1" ht="15" customHeight="1">
      <c r="A4" s="308"/>
      <c r="B4" s="154" t="s">
        <v>16</v>
      </c>
      <c r="C4" s="155" t="s">
        <v>17</v>
      </c>
      <c r="D4" s="155" t="s">
        <v>18</v>
      </c>
      <c r="E4" s="155" t="s">
        <v>19</v>
      </c>
      <c r="F4" s="156" t="s">
        <v>20</v>
      </c>
      <c r="G4" s="295"/>
      <c r="H4" s="296"/>
      <c r="I4" s="297"/>
      <c r="J4" s="298" t="s">
        <v>110</v>
      </c>
      <c r="K4" s="299"/>
      <c r="L4" s="300"/>
    </row>
    <row r="5" spans="1:12" s="31" customFormat="1" ht="15" customHeight="1">
      <c r="A5" s="308"/>
      <c r="B5" s="157">
        <v>28</v>
      </c>
      <c r="C5" s="158">
        <v>29</v>
      </c>
      <c r="D5" s="158">
        <v>30</v>
      </c>
      <c r="E5" s="158">
        <v>1</v>
      </c>
      <c r="F5" s="158">
        <v>2</v>
      </c>
      <c r="G5" s="203" t="s">
        <v>21</v>
      </c>
      <c r="H5" s="204" t="s">
        <v>22</v>
      </c>
      <c r="I5" s="161" t="s">
        <v>23</v>
      </c>
      <c r="J5" s="162">
        <v>2024</v>
      </c>
      <c r="K5" s="163">
        <v>2025</v>
      </c>
      <c r="L5" s="161" t="s">
        <v>23</v>
      </c>
    </row>
    <row r="6" spans="1:12" ht="15" customHeight="1">
      <c r="A6" s="51"/>
      <c r="B6" s="205"/>
      <c r="C6" s="206"/>
      <c r="D6" s="206"/>
      <c r="E6" s="206"/>
      <c r="F6" s="207"/>
      <c r="G6" s="58"/>
      <c r="I6" s="59"/>
      <c r="J6" s="58"/>
      <c r="L6" s="59"/>
    </row>
    <row r="7" spans="1:12" ht="15" customHeight="1">
      <c r="A7" s="52" t="s">
        <v>52</v>
      </c>
      <c r="B7" s="60"/>
      <c r="C7" s="7"/>
      <c r="D7" s="7"/>
      <c r="E7" s="7"/>
      <c r="F7" s="61"/>
      <c r="G7" s="15"/>
      <c r="H7" s="172"/>
      <c r="I7" s="173"/>
      <c r="J7" s="15"/>
      <c r="K7" s="172"/>
      <c r="L7" s="173"/>
    </row>
    <row r="8" spans="1:12" ht="15" customHeight="1">
      <c r="A8" s="53" t="s">
        <v>53</v>
      </c>
      <c r="B8" s="62">
        <v>254.39112489878548</v>
      </c>
      <c r="C8" s="9">
        <v>262.65840587044539</v>
      </c>
      <c r="D8" s="63">
        <v>245.4349038461539</v>
      </c>
      <c r="E8" s="9">
        <v>251.46312955465592</v>
      </c>
      <c r="F8" s="64">
        <v>248.87960425101218</v>
      </c>
      <c r="G8" s="16">
        <v>246.98501902834013</v>
      </c>
      <c r="H8" s="197">
        <f>AVERAGEIF(B8:F8,"&lt;&gt;0")</f>
        <v>252.56543368421057</v>
      </c>
      <c r="I8" s="192">
        <f>(H8/G8-1)*100</f>
        <v>2.2594142259414252</v>
      </c>
      <c r="J8" s="30">
        <v>243.10190220831802</v>
      </c>
      <c r="K8" s="112">
        <v>242.3174499797571</v>
      </c>
      <c r="L8" s="175">
        <f>IF(OR(OR(J8="",K8=""),OR(J8="s/i",K8="s/i")),"",K8/J8*100-100)</f>
        <v>-0.3226845291768683</v>
      </c>
    </row>
    <row r="9" spans="1:12" ht="15" customHeight="1">
      <c r="A9" s="52" t="s">
        <v>54</v>
      </c>
      <c r="B9" s="60">
        <v>397</v>
      </c>
      <c r="C9" s="10">
        <v>396</v>
      </c>
      <c r="D9" s="10">
        <v>390</v>
      </c>
      <c r="E9" s="10"/>
      <c r="F9" s="10"/>
      <c r="G9" s="19">
        <v>402</v>
      </c>
      <c r="H9" s="169">
        <f>AVERAGEIF(B9:F9,"&lt;&gt;0")</f>
        <v>394.33333333333331</v>
      </c>
      <c r="I9" s="208">
        <f>(H9/G9-1)*100</f>
        <v>-1.9071310116086315</v>
      </c>
      <c r="J9" s="29">
        <v>425.75</v>
      </c>
      <c r="K9" s="209">
        <v>401.72222222222223</v>
      </c>
      <c r="L9" s="208">
        <f>IF(OR(OR(J9="",K9=""),OR(J9="s/i",K9="s/i")),"",K9/J9*100-100)</f>
        <v>-5.6436354146277807</v>
      </c>
    </row>
    <row r="10" spans="1:12" ht="15" customHeight="1">
      <c r="A10" s="53" t="s">
        <v>55</v>
      </c>
      <c r="B10" s="62">
        <v>386.54685161072695</v>
      </c>
      <c r="C10" s="9">
        <v>382.50501190757296</v>
      </c>
      <c r="D10" s="63">
        <v>380.20851207623548</v>
      </c>
      <c r="E10" s="9">
        <v>382.22943192781247</v>
      </c>
      <c r="F10" s="64">
        <v>385.35267169843144</v>
      </c>
      <c r="G10" s="16">
        <v>382.68873189407998</v>
      </c>
      <c r="H10" s="197">
        <f>AVERAGEIF(B10:F10,"&lt;&gt;0")</f>
        <v>383.36849584415586</v>
      </c>
      <c r="I10" s="192">
        <f>(H10/G10-1)*100</f>
        <v>0.17762842054729333</v>
      </c>
      <c r="J10" s="30">
        <v>427.92560311718984</v>
      </c>
      <c r="K10" s="112">
        <v>377.83852425029517</v>
      </c>
      <c r="L10" s="175">
        <f t="shared" ref="L10:L29" si="0">IF(OR(OR(J10="",K10=""),OR(J10="s/i",K10="s/i")),"",K10/J10*100-100)</f>
        <v>-11.704623070468173</v>
      </c>
    </row>
    <row r="11" spans="1:12" ht="15" customHeight="1">
      <c r="A11" s="52" t="s">
        <v>56</v>
      </c>
      <c r="B11" s="60">
        <v>440.52838199273629</v>
      </c>
      <c r="C11" s="65">
        <v>431.68172300329047</v>
      </c>
      <c r="D11" s="65">
        <v>433.0033589545788</v>
      </c>
      <c r="E11" s="65">
        <v>433.51098305651857</v>
      </c>
      <c r="F11" s="66">
        <v>443.15813224405491</v>
      </c>
      <c r="G11" s="19">
        <v>430.31822955260077</v>
      </c>
      <c r="H11" s="169">
        <f>AVERAGEIF(B11:F11,"&lt;&gt;0")</f>
        <v>436.37651585023576</v>
      </c>
      <c r="I11" s="208">
        <f>(H11/G11-1)*100</f>
        <v>1.4078618756016237</v>
      </c>
      <c r="J11" s="29">
        <v>458.13831170347765</v>
      </c>
      <c r="K11" s="209">
        <v>421.36000260119425</v>
      </c>
      <c r="L11" s="208">
        <f t="shared" si="0"/>
        <v>-8.027774181454518</v>
      </c>
    </row>
    <row r="12" spans="1:12" ht="15" customHeight="1">
      <c r="A12" s="53" t="s">
        <v>57</v>
      </c>
      <c r="B12" s="108" t="s">
        <v>106</v>
      </c>
      <c r="C12" s="109" t="s">
        <v>106</v>
      </c>
      <c r="D12" s="109" t="s">
        <v>106</v>
      </c>
      <c r="E12" s="109" t="s">
        <v>106</v>
      </c>
      <c r="F12" s="110" t="s">
        <v>106</v>
      </c>
      <c r="G12" s="102"/>
      <c r="H12" s="210"/>
      <c r="I12" s="211"/>
      <c r="J12" s="102"/>
      <c r="K12" s="210"/>
      <c r="L12" s="211"/>
    </row>
    <row r="13" spans="1:12" ht="15" customHeight="1">
      <c r="A13" s="52" t="s">
        <v>58</v>
      </c>
      <c r="B13" s="60">
        <v>220</v>
      </c>
      <c r="C13" s="10">
        <v>220</v>
      </c>
      <c r="D13" s="10">
        <v>220</v>
      </c>
      <c r="E13" s="10"/>
      <c r="F13" s="10"/>
      <c r="G13" s="19">
        <v>228</v>
      </c>
      <c r="H13" s="169">
        <f t="shared" ref="H13:H22" si="1">AVERAGEIF(B13:F13,"&lt;&gt;0")</f>
        <v>220</v>
      </c>
      <c r="I13" s="208">
        <f t="shared" ref="I13:I22" si="2">(H13/G13-1)*100</f>
        <v>-3.5087719298245612</v>
      </c>
      <c r="J13" s="29">
        <v>231.5</v>
      </c>
      <c r="K13" s="209">
        <v>226.38888888888889</v>
      </c>
      <c r="L13" s="208">
        <f>IF(OR(OR(J13="",K13=""),OR(J13="s/i",K13="s/i")),"",K13/J13*100-100)</f>
        <v>-2.2078233741300721</v>
      </c>
    </row>
    <row r="14" spans="1:12" ht="15" customHeight="1">
      <c r="A14" s="54" t="s">
        <v>59</v>
      </c>
      <c r="B14" s="62">
        <v>1101.4281298447884</v>
      </c>
      <c r="C14" s="9">
        <v>1076.515924345897</v>
      </c>
      <c r="D14" s="63">
        <v>1068.5792925055423</v>
      </c>
      <c r="E14" s="9">
        <v>1084.6730181818173</v>
      </c>
      <c r="F14" s="64">
        <v>1078.7205443015512</v>
      </c>
      <c r="G14" s="16">
        <v>1063.1559274146334</v>
      </c>
      <c r="H14" s="197">
        <f t="shared" si="1"/>
        <v>1081.9833818359191</v>
      </c>
      <c r="I14" s="192">
        <f t="shared" si="2"/>
        <v>1.7709024552089891</v>
      </c>
      <c r="J14" s="76">
        <v>982.75945023180748</v>
      </c>
      <c r="K14" s="212">
        <v>1037.4941511308195</v>
      </c>
      <c r="L14" s="175">
        <f>IF(OR(OR(J14="",K14=""),OR(J14="s/i",K14="s/i")),"",K14/J14*100-100)</f>
        <v>5.5694911797695283</v>
      </c>
    </row>
    <row r="15" spans="1:12" ht="15" customHeight="1">
      <c r="A15" s="55" t="s">
        <v>60</v>
      </c>
      <c r="B15" s="60">
        <v>1100.3258198669614</v>
      </c>
      <c r="C15" s="65">
        <v>1076.9568483370278</v>
      </c>
      <c r="D15" s="65">
        <v>1071.0043744567618</v>
      </c>
      <c r="E15" s="65">
        <v>1088.2004101108639</v>
      </c>
      <c r="F15" s="66">
        <v>1082.0274742350323</v>
      </c>
      <c r="G15" s="19">
        <v>1068.0942761152985</v>
      </c>
      <c r="H15" s="169">
        <f t="shared" si="1"/>
        <v>1083.7029854013294</v>
      </c>
      <c r="I15" s="208">
        <f t="shared" si="2"/>
        <v>1.4613606340818874</v>
      </c>
      <c r="J15" s="75">
        <v>1014.4057675952422</v>
      </c>
      <c r="K15" s="213">
        <v>1045.8606838625269</v>
      </c>
      <c r="L15" s="208">
        <f t="shared" si="0"/>
        <v>3.1008219069822474</v>
      </c>
    </row>
    <row r="16" spans="1:12" ht="15" customHeight="1">
      <c r="A16" s="54" t="s">
        <v>61</v>
      </c>
      <c r="B16" s="62">
        <v>1239.9078719815529</v>
      </c>
      <c r="C16" s="9">
        <v>1232.3109413998338</v>
      </c>
      <c r="D16" s="63">
        <v>1206.327135029934</v>
      </c>
      <c r="E16" s="9"/>
      <c r="F16" s="64">
        <v>1168.8609038684904</v>
      </c>
      <c r="G16" s="16">
        <v>1240.9448084108863</v>
      </c>
      <c r="H16" s="197">
        <f t="shared" si="1"/>
        <v>1211.8517130699529</v>
      </c>
      <c r="I16" s="192">
        <f t="shared" si="2"/>
        <v>-2.3444310450993378</v>
      </c>
      <c r="J16" s="76">
        <v>958.05530892388526</v>
      </c>
      <c r="K16" s="212">
        <v>1227.7610424646348</v>
      </c>
      <c r="L16" s="175">
        <f>IF(OR(OR(J16="",K16=""),OR(J16="s/i",K16="s/i")),"",K16/J16*100-100)</f>
        <v>28.151374041618794</v>
      </c>
    </row>
    <row r="17" spans="1:12" ht="15" customHeight="1">
      <c r="A17" s="55" t="s">
        <v>62</v>
      </c>
      <c r="B17" s="60">
        <v>1026</v>
      </c>
      <c r="C17" s="10">
        <v>1006</v>
      </c>
      <c r="D17" s="10">
        <v>994</v>
      </c>
      <c r="E17" s="10"/>
      <c r="F17" s="10"/>
      <c r="G17" s="19">
        <v>1013</v>
      </c>
      <c r="H17" s="169">
        <f t="shared" si="1"/>
        <v>1008.6666666666666</v>
      </c>
      <c r="I17" s="208">
        <f t="shared" si="2"/>
        <v>-0.42777229351760315</v>
      </c>
      <c r="J17" s="75">
        <v>883.15</v>
      </c>
      <c r="K17" s="213">
        <v>1014</v>
      </c>
      <c r="L17" s="208">
        <f>IF(OR(OR(J17="",K17=""),OR(J17="s/i",K17="s/i")),"",K17/J17*100-100)</f>
        <v>14.816282624695702</v>
      </c>
    </row>
    <row r="18" spans="1:12" ht="15" customHeight="1">
      <c r="A18" s="54" t="s">
        <v>63</v>
      </c>
      <c r="B18" s="62">
        <v>1399.1620940709267</v>
      </c>
      <c r="C18" s="9">
        <v>1403.4652388164773</v>
      </c>
      <c r="D18" s="63">
        <v>1385.56913858391</v>
      </c>
      <c r="E18" s="9"/>
      <c r="F18" s="64">
        <v>1361.7796938273673</v>
      </c>
      <c r="G18" s="16">
        <v>1402.1609065258988</v>
      </c>
      <c r="H18" s="197">
        <f t="shared" si="1"/>
        <v>1387.4940413246704</v>
      </c>
      <c r="I18" s="192">
        <f t="shared" si="2"/>
        <v>-1.0460186939292182</v>
      </c>
      <c r="J18" s="76">
        <v>1047.2640063213598</v>
      </c>
      <c r="K18" s="212">
        <v>1368.3948593030439</v>
      </c>
      <c r="L18" s="175">
        <f t="shared" si="0"/>
        <v>30.663791655524818</v>
      </c>
    </row>
    <row r="19" spans="1:12" ht="15" customHeight="1">
      <c r="A19" s="55" t="s">
        <v>64</v>
      </c>
      <c r="B19" s="60">
        <v>1115</v>
      </c>
      <c r="C19" s="10">
        <v>1115</v>
      </c>
      <c r="D19" s="10">
        <v>1115</v>
      </c>
      <c r="E19" s="10"/>
      <c r="F19" s="10"/>
      <c r="G19" s="19">
        <v>1118</v>
      </c>
      <c r="H19" s="169">
        <f t="shared" si="1"/>
        <v>1115</v>
      </c>
      <c r="I19" s="208">
        <f t="shared" si="2"/>
        <v>-0.26833631484793896</v>
      </c>
      <c r="J19" s="75">
        <v>869.75</v>
      </c>
      <c r="K19" s="213">
        <v>1111.3888888888889</v>
      </c>
      <c r="L19" s="208">
        <f t="shared" si="0"/>
        <v>27.78256842643161</v>
      </c>
    </row>
    <row r="20" spans="1:12" ht="15" customHeight="1">
      <c r="A20" s="54" t="s">
        <v>65</v>
      </c>
      <c r="B20" s="62">
        <v>1239.9078719815529</v>
      </c>
      <c r="C20" s="9">
        <v>1220.9006549053909</v>
      </c>
      <c r="D20" s="63">
        <v>1200.6369126948871</v>
      </c>
      <c r="E20" s="9"/>
      <c r="F20" s="64">
        <v>1197.2313141565605</v>
      </c>
      <c r="G20" s="16">
        <v>1224.7775986614361</v>
      </c>
      <c r="H20" s="189">
        <f t="shared" si="1"/>
        <v>1214.6691884345978</v>
      </c>
      <c r="I20" s="214">
        <f t="shared" si="2"/>
        <v>-0.82532618476087727</v>
      </c>
      <c r="J20" s="76">
        <v>1034.3067330940783</v>
      </c>
      <c r="K20" s="212">
        <v>1220.9732894233014</v>
      </c>
      <c r="L20" s="175">
        <f t="shared" si="0"/>
        <v>18.04750470596079</v>
      </c>
    </row>
    <row r="21" spans="1:12">
      <c r="A21" s="55" t="s">
        <v>66</v>
      </c>
      <c r="B21" s="60">
        <v>1080.263778270509</v>
      </c>
      <c r="C21" s="10">
        <v>1080.263778270509</v>
      </c>
      <c r="D21" s="10">
        <v>1080.263778270509</v>
      </c>
      <c r="E21" s="10">
        <v>1080.263778270509</v>
      </c>
      <c r="F21" s="10">
        <v>1080.263778270509</v>
      </c>
      <c r="G21" s="19">
        <v>1080.263778270509</v>
      </c>
      <c r="H21" s="169">
        <f t="shared" si="1"/>
        <v>1080.263778270509</v>
      </c>
      <c r="I21" s="208">
        <f t="shared" si="2"/>
        <v>0</v>
      </c>
      <c r="J21" s="75">
        <v>1296.7173739165478</v>
      </c>
      <c r="K21" s="213">
        <v>1047.1944789356978</v>
      </c>
      <c r="L21" s="208">
        <f t="shared" si="0"/>
        <v>-19.242658423493012</v>
      </c>
    </row>
    <row r="22" spans="1:12" ht="15" customHeight="1">
      <c r="A22" s="54" t="s">
        <v>67</v>
      </c>
      <c r="B22" s="62">
        <v>1256.6333747228371</v>
      </c>
      <c r="C22" s="9">
        <v>1256.6333747228371</v>
      </c>
      <c r="D22" s="63">
        <v>1256.6333747228371</v>
      </c>
      <c r="E22" s="9">
        <v>1256.6333747228371</v>
      </c>
      <c r="F22" s="64">
        <v>1256.6333747228371</v>
      </c>
      <c r="G22" s="16">
        <v>1256.6333747228371</v>
      </c>
      <c r="H22" s="174">
        <f t="shared" si="1"/>
        <v>1256.6333747228371</v>
      </c>
      <c r="I22" s="175">
        <f t="shared" si="2"/>
        <v>0</v>
      </c>
      <c r="J22" s="76">
        <v>1473.0869703688761</v>
      </c>
      <c r="K22" s="212">
        <v>1223.5640753880257</v>
      </c>
      <c r="L22" s="175">
        <f t="shared" si="0"/>
        <v>-16.938775510204081</v>
      </c>
    </row>
    <row r="23" spans="1:12" s="103" customFormat="1" ht="15" customHeight="1">
      <c r="A23" s="113" t="s">
        <v>68</v>
      </c>
      <c r="B23" s="60" t="s">
        <v>106</v>
      </c>
      <c r="C23" s="10" t="s">
        <v>106</v>
      </c>
      <c r="D23" s="10" t="s">
        <v>106</v>
      </c>
      <c r="E23" s="10" t="s">
        <v>106</v>
      </c>
      <c r="F23" s="66" t="s">
        <v>106</v>
      </c>
      <c r="G23" s="15"/>
      <c r="H23" s="172"/>
      <c r="I23" s="173"/>
      <c r="J23" s="18"/>
      <c r="K23" s="194"/>
      <c r="L23" s="191" t="str">
        <f t="shared" si="0"/>
        <v/>
      </c>
    </row>
    <row r="24" spans="1:12" ht="15" customHeight="1">
      <c r="A24" s="54" t="s">
        <v>69</v>
      </c>
      <c r="B24" s="62">
        <v>401.46129392461165</v>
      </c>
      <c r="C24" s="9">
        <v>394.40651006651854</v>
      </c>
      <c r="D24" s="63">
        <v>388.45403618625249</v>
      </c>
      <c r="E24" s="9">
        <v>383.16294829268259</v>
      </c>
      <c r="F24" s="64">
        <v>383.82433427937883</v>
      </c>
      <c r="G24" s="16">
        <v>395.17812705099743</v>
      </c>
      <c r="H24" s="174">
        <f t="shared" ref="H24:H26" si="3">AVERAGEIF(B24:F24,"&lt;&gt;0")</f>
        <v>390.26182454988884</v>
      </c>
      <c r="I24" s="171">
        <f t="shared" ref="I24:I26" si="4">(H24/G24-1)*100</f>
        <v>-1.2440725244072359</v>
      </c>
      <c r="J24" s="16">
        <v>453.77091287240432</v>
      </c>
      <c r="K24" s="174">
        <v>402.21086470953401</v>
      </c>
      <c r="L24" s="214">
        <f t="shared" si="0"/>
        <v>-11.362572324543962</v>
      </c>
    </row>
    <row r="25" spans="1:12" ht="15" customHeight="1">
      <c r="A25" s="55" t="s">
        <v>70</v>
      </c>
      <c r="B25" s="60">
        <v>505.3</v>
      </c>
      <c r="C25" s="65">
        <v>496.8</v>
      </c>
      <c r="D25" s="65">
        <v>492.8</v>
      </c>
      <c r="E25" s="65">
        <v>493.8</v>
      </c>
      <c r="F25" s="66">
        <v>489.7</v>
      </c>
      <c r="G25" s="19">
        <v>506.9</v>
      </c>
      <c r="H25" s="172">
        <f t="shared" si="3"/>
        <v>495.68</v>
      </c>
      <c r="I25" s="173">
        <f t="shared" si="4"/>
        <v>-2.2134543302426479</v>
      </c>
      <c r="J25" s="18">
        <v>601.64090909090919</v>
      </c>
      <c r="K25" s="194">
        <v>519.1894736842105</v>
      </c>
      <c r="L25" s="208">
        <f>IF(OR(OR(J25="",K25=""),OR(J25="s/i",K25="s/i")),"",K25/J25*100-100)</f>
        <v>-13.704426371418847</v>
      </c>
    </row>
    <row r="26" spans="1:12" ht="15" customHeight="1">
      <c r="A26" s="54" t="s">
        <v>71</v>
      </c>
      <c r="B26" s="62">
        <v>393.30420008869146</v>
      </c>
      <c r="C26" s="9">
        <v>388.45403618625249</v>
      </c>
      <c r="D26" s="63">
        <v>384.92664425720591</v>
      </c>
      <c r="E26" s="9">
        <v>378.31278439024356</v>
      </c>
      <c r="F26" s="64">
        <v>379.19463237250523</v>
      </c>
      <c r="G26" s="16">
        <v>396.12611363192872</v>
      </c>
      <c r="H26" s="174">
        <f t="shared" si="3"/>
        <v>384.83845945897974</v>
      </c>
      <c r="I26" s="175">
        <f t="shared" si="4"/>
        <v>-2.849510240427422</v>
      </c>
      <c r="J26" s="26">
        <v>455.19389484378115</v>
      </c>
      <c r="K26" s="193">
        <v>401.67073282039877</v>
      </c>
      <c r="L26" s="214">
        <f>IF(OR(OR(J26="",K26=""),OR(J26="s/i",K26="s/i")),"",K26/J26*100-100)</f>
        <v>-11.758321592109908</v>
      </c>
    </row>
    <row r="27" spans="1:12" ht="15" customHeight="1">
      <c r="A27" s="56" t="s">
        <v>72</v>
      </c>
      <c r="B27" s="67" t="s">
        <v>106</v>
      </c>
      <c r="C27" s="7" t="s">
        <v>106</v>
      </c>
      <c r="D27" s="11" t="s">
        <v>106</v>
      </c>
      <c r="E27" s="11" t="s">
        <v>106</v>
      </c>
      <c r="F27" s="68" t="s">
        <v>106</v>
      </c>
      <c r="G27" s="69"/>
      <c r="H27" s="215"/>
      <c r="I27" s="216"/>
      <c r="J27" s="69"/>
      <c r="K27" s="215"/>
      <c r="L27" s="216"/>
    </row>
    <row r="28" spans="1:12" s="103" customFormat="1" ht="15" customHeight="1">
      <c r="A28" s="104" t="s">
        <v>73</v>
      </c>
      <c r="B28" s="62" t="s">
        <v>106</v>
      </c>
      <c r="C28" s="9" t="s">
        <v>106</v>
      </c>
      <c r="D28" s="9" t="s">
        <v>106</v>
      </c>
      <c r="E28" s="8" t="s">
        <v>106</v>
      </c>
      <c r="F28" s="64" t="s">
        <v>106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74</v>
      </c>
      <c r="B29" s="60">
        <v>4754.2629343680674</v>
      </c>
      <c r="C29" s="65">
        <v>4769.6952740576453</v>
      </c>
      <c r="D29" s="65">
        <v>4756.4675543237208</v>
      </c>
      <c r="E29" s="65">
        <v>4621.9857370288209</v>
      </c>
      <c r="F29" s="66">
        <v>4653.9527263858054</v>
      </c>
      <c r="G29" s="72">
        <v>4680.8490898447853</v>
      </c>
      <c r="H29" s="4">
        <f t="shared" ref="H29:H31" si="5">AVERAGEIF(B29:F29,"&lt;&gt;0")</f>
        <v>4711.2728452328111</v>
      </c>
      <c r="I29" s="73">
        <f t="shared" ref="I29:I31" si="6">(H29/G29-1)*100</f>
        <v>0.64996232102485507</v>
      </c>
      <c r="J29" s="77">
        <v>4003.5647869683498</v>
      </c>
      <c r="K29" s="5">
        <v>4580.7803402386198</v>
      </c>
      <c r="L29" s="78">
        <f t="shared" si="0"/>
        <v>14.41753996710915</v>
      </c>
    </row>
    <row r="30" spans="1:12" ht="15" customHeight="1">
      <c r="A30" s="57" t="s">
        <v>75</v>
      </c>
      <c r="B30" s="62">
        <v>6433.0810305986643</v>
      </c>
      <c r="C30" s="9">
        <v>6482.1338246119676</v>
      </c>
      <c r="D30" s="9">
        <v>6450.1668352549832</v>
      </c>
      <c r="E30" s="8">
        <v>6464.4968649667353</v>
      </c>
      <c r="F30" s="64">
        <v>6502.5265592017677</v>
      </c>
      <c r="G30" s="70">
        <v>6351.0691682483312</v>
      </c>
      <c r="H30" s="2">
        <f t="shared" si="5"/>
        <v>6466.4810229268242</v>
      </c>
      <c r="I30" s="74">
        <f t="shared" si="6"/>
        <v>1.8172035545681808</v>
      </c>
      <c r="J30" s="79">
        <v>5335.4859331767748</v>
      </c>
      <c r="K30" s="6">
        <v>6326.0191740022119</v>
      </c>
      <c r="L30" s="80">
        <f>IF(OR(OR(J30="",K30=""),OR(J30="s/i",K30="s/i")),"",K30/J30*100-100)</f>
        <v>18.56500519786151</v>
      </c>
    </row>
    <row r="31" spans="1:12" ht="15" customHeight="1" thickBot="1">
      <c r="A31" s="217" t="s">
        <v>76</v>
      </c>
      <c r="B31" s="218">
        <v>2049.1942487804863</v>
      </c>
      <c r="C31" s="219">
        <v>2040.3757689578697</v>
      </c>
      <c r="D31" s="219">
        <v>2026.5968942350314</v>
      </c>
      <c r="E31" s="219">
        <v>2037.0688390243886</v>
      </c>
      <c r="F31" s="220">
        <v>2049.1942487804863</v>
      </c>
      <c r="G31" s="221">
        <v>2027.6992042128586</v>
      </c>
      <c r="H31" s="222">
        <f t="shared" si="5"/>
        <v>2040.4859999556525</v>
      </c>
      <c r="I31" s="223">
        <f t="shared" si="6"/>
        <v>0.63060614297363315</v>
      </c>
      <c r="J31" s="224">
        <v>2046.6388938318871</v>
      </c>
      <c r="K31" s="225">
        <v>1966.9409280540581</v>
      </c>
      <c r="L31" s="226">
        <f>IF(OR(OR(J31="",K31=""),OR(J31="s/i",K31="s/i")),"",K31/J31*100-100)</f>
        <v>-3.8940902578379166</v>
      </c>
    </row>
    <row r="32" spans="1:12">
      <c r="A32" s="1" t="s">
        <v>49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0625" defaultRowHeight="15"/>
  <cols>
    <col min="1" max="1" width="7.90625" style="114"/>
    <col min="2" max="2" width="7.08984375" style="114" customWidth="1"/>
    <col min="3" max="4" width="8.1796875" style="114" customWidth="1"/>
    <col min="5" max="5" width="10.08984375" style="114" customWidth="1"/>
    <col min="6" max="6" width="11.26953125" style="114" customWidth="1"/>
    <col min="7" max="7" width="11.1796875" style="114" customWidth="1"/>
    <col min="8" max="8" width="11" style="114" customWidth="1"/>
    <col min="9" max="9" width="10.36328125" style="114" customWidth="1"/>
    <col min="10" max="10" width="8.54296875" style="114" customWidth="1"/>
    <col min="11" max="11" width="7.6328125" style="114" customWidth="1"/>
    <col min="12" max="16384" width="7.90625" style="114"/>
  </cols>
  <sheetData>
    <row r="1" spans="1:11" ht="90" customHeight="1">
      <c r="A1" s="152"/>
      <c r="B1" s="152"/>
      <c r="C1" s="152"/>
      <c r="D1" s="152"/>
      <c r="E1" s="153" t="s">
        <v>77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3" t="s">
        <v>78</v>
      </c>
      <c r="G2" s="313"/>
      <c r="H2" s="150"/>
      <c r="I2" s="314">
        <v>45091</v>
      </c>
      <c r="J2" s="314"/>
      <c r="K2" s="314"/>
    </row>
    <row r="3" spans="1:11" ht="20.100000000000001" customHeight="1">
      <c r="A3" s="227"/>
      <c r="B3" s="315" t="s">
        <v>79</v>
      </c>
      <c r="C3" s="316"/>
      <c r="D3" s="317" t="s">
        <v>79</v>
      </c>
      <c r="E3" s="318"/>
      <c r="F3" s="318"/>
      <c r="G3" s="318"/>
      <c r="H3" s="318"/>
      <c r="I3" s="316"/>
      <c r="J3" s="315" t="s">
        <v>80</v>
      </c>
      <c r="K3" s="316"/>
    </row>
    <row r="4" spans="1:11" ht="20.100000000000001" customHeight="1">
      <c r="A4" s="143"/>
      <c r="B4" s="309" t="s">
        <v>81</v>
      </c>
      <c r="C4" s="310"/>
      <c r="D4" s="311" t="s">
        <v>82</v>
      </c>
      <c r="E4" s="312"/>
      <c r="F4" s="312"/>
      <c r="G4" s="312"/>
      <c r="H4" s="312"/>
      <c r="I4" s="310"/>
      <c r="J4" s="309" t="s">
        <v>83</v>
      </c>
      <c r="K4" s="310"/>
    </row>
    <row r="5" spans="1:11" ht="20.100000000000001" customHeight="1" thickBot="1">
      <c r="A5" s="228"/>
      <c r="B5" s="229" t="s">
        <v>84</v>
      </c>
      <c r="C5" s="230" t="s">
        <v>85</v>
      </c>
      <c r="D5" s="231" t="s">
        <v>86</v>
      </c>
      <c r="E5" s="232" t="s">
        <v>87</v>
      </c>
      <c r="F5" s="232" t="s">
        <v>88</v>
      </c>
      <c r="G5" s="232" t="s">
        <v>89</v>
      </c>
      <c r="H5" s="232" t="s">
        <v>90</v>
      </c>
      <c r="I5" s="230" t="s">
        <v>91</v>
      </c>
      <c r="J5" s="229" t="s">
        <v>84</v>
      </c>
      <c r="K5" s="230" t="s">
        <v>85</v>
      </c>
    </row>
    <row r="6" spans="1:11" ht="19.5" customHeight="1">
      <c r="A6" s="233">
        <v>2023</v>
      </c>
      <c r="B6" s="234"/>
      <c r="C6" s="235"/>
      <c r="D6" s="236"/>
      <c r="E6" s="237"/>
      <c r="F6" s="238"/>
      <c r="G6" s="238"/>
      <c r="H6" s="239"/>
      <c r="I6" s="238"/>
      <c r="J6" s="238"/>
      <c r="K6" s="235"/>
    </row>
    <row r="7" spans="1:11" ht="19.5" customHeight="1">
      <c r="A7" s="124" t="s">
        <v>92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93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94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95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96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97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8" t="s">
        <v>98</v>
      </c>
      <c r="B13" s="240">
        <v>241.40807999999998</v>
      </c>
      <c r="C13" s="241"/>
      <c r="D13" s="242">
        <v>286.32761999999997</v>
      </c>
      <c r="E13" s="242"/>
      <c r="F13" s="243"/>
      <c r="G13" s="243"/>
      <c r="H13" s="243"/>
      <c r="I13" s="243"/>
      <c r="J13" s="244">
        <v>216.22873999999999</v>
      </c>
      <c r="K13" s="245"/>
    </row>
    <row r="14" spans="1:11" ht="19.5" customHeight="1">
      <c r="A14" s="233">
        <v>2024</v>
      </c>
      <c r="B14" s="236"/>
      <c r="C14" s="246"/>
      <c r="D14" s="247"/>
      <c r="E14" s="239"/>
      <c r="F14" s="239"/>
      <c r="G14" s="239"/>
      <c r="H14" s="239"/>
      <c r="I14" s="246"/>
      <c r="J14" s="248"/>
      <c r="K14" s="246"/>
    </row>
    <row r="15" spans="1:11" ht="19.5" customHeight="1">
      <c r="A15" s="133" t="s">
        <v>99</v>
      </c>
      <c r="B15" s="132">
        <v>246.55223999999998</v>
      </c>
      <c r="C15" s="134"/>
      <c r="D15" s="249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100</v>
      </c>
      <c r="B16" s="122">
        <v>249.58362</v>
      </c>
      <c r="C16" s="121"/>
      <c r="D16" s="250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93</v>
      </c>
      <c r="B17" s="132">
        <v>251.42081999999999</v>
      </c>
      <c r="C17" s="131"/>
      <c r="D17" s="249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95</v>
      </c>
      <c r="B18" s="122">
        <v>254.91149999999999</v>
      </c>
      <c r="C18" s="121"/>
      <c r="D18" s="250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51" t="s">
        <v>98</v>
      </c>
      <c r="B19" s="252">
        <v>259.22892000000002</v>
      </c>
      <c r="C19" s="253"/>
      <c r="D19" s="254">
        <v>281.27531999999997</v>
      </c>
      <c r="E19" s="255"/>
      <c r="F19" s="255"/>
      <c r="G19" s="256"/>
      <c r="H19" s="256"/>
      <c r="I19" s="257"/>
      <c r="J19" s="258">
        <v>203.63097999999999</v>
      </c>
      <c r="K19" s="253"/>
    </row>
    <row r="20" spans="1:11" ht="19.5" customHeight="1">
      <c r="A20" s="233">
        <v>2025</v>
      </c>
      <c r="B20" s="236"/>
      <c r="C20" s="246"/>
      <c r="D20" s="247"/>
      <c r="E20" s="239"/>
      <c r="F20" s="239"/>
      <c r="G20" s="239"/>
      <c r="H20" s="239"/>
      <c r="I20" s="246"/>
      <c r="J20" s="248"/>
      <c r="K20" s="246"/>
    </row>
    <row r="21" spans="1:11" ht="19.5" customHeight="1">
      <c r="A21" s="133" t="s">
        <v>99</v>
      </c>
      <c r="B21" s="132">
        <v>262.53588000000002</v>
      </c>
      <c r="C21" s="134"/>
      <c r="D21" s="249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100</v>
      </c>
      <c r="B22" s="122">
        <v>261.70913999999999</v>
      </c>
      <c r="C22" s="121"/>
      <c r="D22" s="250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93</v>
      </c>
      <c r="B23" s="132">
        <v>253.16615999999999</v>
      </c>
      <c r="C23" s="131"/>
      <c r="D23" s="249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95</v>
      </c>
      <c r="B24" s="122"/>
      <c r="C24" s="121"/>
      <c r="D24" s="250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51" t="s">
        <v>98</v>
      </c>
      <c r="B25" s="252"/>
      <c r="C25" s="253"/>
      <c r="D25" s="254"/>
      <c r="E25" s="255"/>
      <c r="F25" s="255"/>
      <c r="G25" s="256"/>
      <c r="H25" s="256"/>
      <c r="I25" s="257"/>
      <c r="J25" s="258">
        <v>191.72215999999997</v>
      </c>
      <c r="K25" s="253"/>
    </row>
    <row r="26" spans="1:11" ht="15" customHeight="1"/>
    <row r="27" spans="1:11" s="119" customFormat="1" ht="15" customHeight="1">
      <c r="A27" s="118" t="s">
        <v>101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102</v>
      </c>
    </row>
    <row r="29" spans="1:11" ht="15" customHeight="1">
      <c r="A29" s="117" t="s">
        <v>103</v>
      </c>
      <c r="B29" s="116">
        <v>0.36743999999999999</v>
      </c>
      <c r="D29" s="117" t="s">
        <v>104</v>
      </c>
      <c r="E29" s="116">
        <v>0.39367999999999997</v>
      </c>
    </row>
    <row r="30" spans="1:11" ht="15" customHeight="1">
      <c r="A30" s="115" t="s">
        <v>50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reportings xmlns="http://reportinglists.napkyn.com">
  <reporting xmlns="http://reportinglists.napkyn.com">[]</reporting>
</reporting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groups xmlns="http://grouplists.napkyn.com">
  <group xmlns="http://grouplists.napkyn.com">[]</group>
</group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3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2025-03-10T12:15:31Z</cp:lastPrinted>
  <dcterms:created xsi:type="dcterms:W3CDTF">2010-11-09T14:07:20Z</dcterms:created>
  <dcterms:modified xsi:type="dcterms:W3CDTF">2025-05-05T16:51:39Z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