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ipimentel\Documents\INE\EPH\2025\Diciembre (entrega enero)\"/>
    </mc:Choice>
  </mc:AlternateContent>
  <xr:revisionPtr revIDLastSave="0" documentId="13_ncr:1_{E9DEE10E-5F8F-4E99-AA1A-A5AF95B4B470}" xr6:coauthVersionLast="47" xr6:coauthVersionMax="47" xr10:uidLastSave="{00000000-0000-0000-0000-000000000000}"/>
  <bookViews>
    <workbookView xWindow="-108" yWindow="-108" windowWidth="23256" windowHeight="12456" tabRatio="758" xr2:uid="{00000000-000D-0000-FFFF-FFFF00000000}"/>
  </bookViews>
  <sheets>
    <sheet name="Índice"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5" r:id="rId14"/>
    <sheet name="14" sheetId="17" r:id="rId15"/>
    <sheet name="15" sheetId="18" r:id="rId16"/>
    <sheet name="16" sheetId="20" r:id="rId17"/>
    <sheet name="17" sheetId="22" r:id="rId18"/>
    <sheet name="18" sheetId="23" r:id="rId19"/>
    <sheet name="19" sheetId="24" r:id="rId20"/>
    <sheet name="20" sheetId="25" r:id="rId21"/>
  </sheets>
  <definedNames>
    <definedName name="_xlnm.Print_Area" localSheetId="1">'1'!$B$2:$I$51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C17" i="1"/>
  <c r="C16" i="1"/>
  <c r="C15" i="1"/>
  <c r="C14" i="1"/>
  <c r="C13" i="1"/>
  <c r="C12" i="1"/>
  <c r="C11" i="1"/>
  <c r="C10" i="1"/>
  <c r="C9" i="1"/>
  <c r="C8" i="1"/>
  <c r="C7" i="1"/>
</calcChain>
</file>

<file path=xl/sharedStrings.xml><?xml version="1.0" encoding="utf-8"?>
<sst xmlns="http://schemas.openxmlformats.org/spreadsheetml/2006/main" count="1146" uniqueCount="144">
  <si>
    <t>Tabulado Encuesta de Producción de Huevos</t>
  </si>
  <si>
    <t>Enero 2023 a diciembre de 2025ᵃ</t>
  </si>
  <si>
    <t>ÍNDICE DE CUADROS</t>
  </si>
  <si>
    <t>N°</t>
  </si>
  <si>
    <t>Cuadro</t>
  </si>
  <si>
    <t>(a) Las series temporales pueden sufrir rectificaciones.</t>
  </si>
  <si>
    <t>(1) Regiones de Tarapacá y Antofagasta se encuentran agrupadas para resguardar el secreto estadístico.</t>
  </si>
  <si>
    <t>(2) Regiones del Biobío y La Araucanía se encuentran agrupadas para resguardar el secreto estadístico.</t>
  </si>
  <si>
    <t>FUENTE: INE</t>
  </si>
  <si>
    <t>Ene-Dic</t>
  </si>
  <si>
    <t>Ene- Dic</t>
  </si>
  <si>
    <t>Enero</t>
  </si>
  <si>
    <t>Febrero</t>
  </si>
  <si>
    <t>Marzo</t>
  </si>
  <si>
    <t>Abril</t>
  </si>
  <si>
    <t>Mayo</t>
  </si>
  <si>
    <t>Junio</t>
  </si>
  <si>
    <t>Julio</t>
  </si>
  <si>
    <t>Agosto</t>
  </si>
  <si>
    <t>Septiembre</t>
  </si>
  <si>
    <t>Octubre</t>
  </si>
  <si>
    <t>Noviembre</t>
  </si>
  <si>
    <t>Diciembre</t>
  </si>
  <si>
    <t>VAR. MENSUAL (%)</t>
  </si>
  <si>
    <t>VAR. EN 12 MESES (%)</t>
  </si>
  <si>
    <t>VAR. ACUMULADA (%)</t>
  </si>
  <si>
    <t>-</t>
  </si>
  <si>
    <t>(P) Cifras provisionales.</t>
  </si>
  <si>
    <t>(-) No aplica.</t>
  </si>
  <si>
    <t>Nota a considerar:</t>
  </si>
  <si>
    <t>Los valores acumulados de número de gallinas de postura corresponden al promedio acumulado del periodo.</t>
  </si>
  <si>
    <t/>
  </si>
  <si>
    <t>Unidades</t>
  </si>
  <si>
    <t>Total</t>
  </si>
  <si>
    <t>Huevos Blancos</t>
  </si>
  <si>
    <t>Huevos de Color</t>
  </si>
  <si>
    <t>Año</t>
  </si>
  <si>
    <t>Mes</t>
  </si>
  <si>
    <t>Número de gallinas de postura</t>
  </si>
  <si>
    <t>Número de huevos producidos</t>
  </si>
  <si>
    <t>2024/P</t>
  </si>
  <si>
    <t>2025/P</t>
  </si>
  <si>
    <t>(1) Regiones del Biobío y La Araucanía se encuentran agrupadas para resguardar el secreto estadístico.</t>
  </si>
  <si>
    <t>Total huevos</t>
  </si>
  <si>
    <t>Especial (súper grande): sobre 68 g</t>
  </si>
  <si>
    <t>Extra grande (extra): de 61 a 68 g</t>
  </si>
  <si>
    <t>Grande (primera): de 54 a 61 g</t>
  </si>
  <si>
    <t>Mediano (segunda): de 47 a 54 g</t>
  </si>
  <si>
    <t>Chico (tercera): de 40 a 47 g</t>
  </si>
  <si>
    <t>Muy chico (cuarta): menos de 40 g</t>
  </si>
  <si>
    <t>Sin clasificar¹</t>
  </si>
  <si>
    <t xml:space="preserve">Número de gallinas de postura y huevos producidos por color, según año y mes. </t>
  </si>
  <si>
    <t xml:space="preserve">Clasificación por peso de huevos blancos, según año y mes. </t>
  </si>
  <si>
    <t xml:space="preserve">Clasificación por peso de huevos de color, según año y mes. </t>
  </si>
  <si>
    <t>Total País.</t>
  </si>
  <si>
    <t>Región de Arica y Parinacota.</t>
  </si>
  <si>
    <t>Regiones de Tarapacá y Antofagasta.¹</t>
  </si>
  <si>
    <t>Región de Coquimbo.</t>
  </si>
  <si>
    <t>Región de Valparaíso.</t>
  </si>
  <si>
    <t>Región Metropolitana.</t>
  </si>
  <si>
    <t>Región del Libertador Bernando O'Higgins.</t>
  </si>
  <si>
    <t>Región del Maule.</t>
  </si>
  <si>
    <t>Región de Ñuble.</t>
  </si>
  <si>
    <t>Regiones del Biobío y La Araucanía.¹</t>
  </si>
  <si>
    <t>Octubre/R</t>
  </si>
  <si>
    <t>(R) Rectificación de cifras.</t>
  </si>
  <si>
    <t>Número de gallinas de postura y huevos producidos por color, según año y semestre. Total País.</t>
  </si>
  <si>
    <t>Número de huevos vendidos por canal de comercialización, según año y semestre. Total País.</t>
  </si>
  <si>
    <t>Número de establecimientos y número de huevos producidos por tipo de sistema productivo, según año y semestre.  Total País.</t>
  </si>
  <si>
    <t>Número de establecimiento por principal destino de las gallinas de descarte, según año y semestre. Total País.</t>
  </si>
  <si>
    <t>Gestión del guano, según año y semestre. Total País.</t>
  </si>
  <si>
    <t>Factor principal que afectó la rentabilidad del establecimiento el presente año. Total País.</t>
  </si>
  <si>
    <t>Intenciones productivas del establecimiento para el próximo año. Total País.</t>
  </si>
  <si>
    <t>Intenciones de inversión del establecimiento para el próximo año. Total País.</t>
  </si>
  <si>
    <t>Número de gallinas de postura y huevos producidos por color, según año y semestre.</t>
  </si>
  <si>
    <t>Huevos blancos</t>
  </si>
  <si>
    <t>Huevos de color</t>
  </si>
  <si>
    <t>Semestre</t>
  </si>
  <si>
    <t>Primero</t>
  </si>
  <si>
    <t>Segundo</t>
  </si>
  <si>
    <t>VAR. SEMESTRAL (%)</t>
  </si>
  <si>
    <t xml:space="preserve">Nota a considerar: </t>
  </si>
  <si>
    <t xml:space="preserve">Número de huevos vendidos por canal de comercialización, según año y semestre. </t>
  </si>
  <si>
    <r>
      <t>Total huevos</t>
    </r>
    <r>
      <rPr>
        <b/>
        <vertAlign val="superscript"/>
        <sz val="9"/>
        <color theme="1"/>
        <rFont val="Calibri"/>
        <family val="2"/>
        <scheme val="minor"/>
      </rPr>
      <t>1</t>
    </r>
  </si>
  <si>
    <t>Supermercados</t>
  </si>
  <si>
    <t>Canal tradicional</t>
  </si>
  <si>
    <t>Distrubuidores</t>
  </si>
  <si>
    <t>Industria procesadora</t>
  </si>
  <si>
    <t>HORECA</t>
  </si>
  <si>
    <t>Canal institucional</t>
  </si>
  <si>
    <t>Venta al detalle</t>
  </si>
  <si>
    <t>Feria</t>
  </si>
  <si>
    <t>Comercio electrónico</t>
  </si>
  <si>
    <t>(1) La sumatoria de los huevos vendidos por canal de comercialización podría ser menor al total producido, dado que se considera un porcentaje de merma asociado a los huevos de descarte.</t>
  </si>
  <si>
    <t xml:space="preserve">Número de establecimientos y número de huevos producidos por tipo de sistema productivo, según año y semestre. </t>
  </si>
  <si>
    <t>Número de establecimientos¹</t>
  </si>
  <si>
    <t>Convencional o de jaula</t>
  </si>
  <si>
    <t>Libres de jaulas, de piso o aviario</t>
  </si>
  <si>
    <t>Gallinas libres o camperas</t>
  </si>
  <si>
    <t>(1) La sumatoria del número de establecimientos por tipo de sistema productivo podría ser mayor al total de establecimientos del directorio, ya que un establecimiento puede declarar más de un tipo de sistema productivo. Estos no son excluyentes.</t>
  </si>
  <si>
    <t>Número de establecimiento por principal destino de las gallinas de descarte, según año y semestre.</t>
  </si>
  <si>
    <t xml:space="preserve">Número de establecimientos </t>
  </si>
  <si>
    <t>Destino de gallinas de descarte</t>
  </si>
  <si>
    <t>Sin destino (no declara gallinas de descarte)</t>
  </si>
  <si>
    <t>Matadero (consumo humano)</t>
  </si>
  <si>
    <t>Rendering (nutrición animal)</t>
  </si>
  <si>
    <t>Vertedero</t>
  </si>
  <si>
    <t>Los comercializa</t>
  </si>
  <si>
    <t>Autoconsumo</t>
  </si>
  <si>
    <t>Otro</t>
  </si>
  <si>
    <t>Gestión del guano, según año y semestre.</t>
  </si>
  <si>
    <t>Tipo de gestión del guano</t>
  </si>
  <si>
    <t>Lo seca y luego lo comercializa</t>
  </si>
  <si>
    <t>Lo seca y luego lo aplica en el suelo</t>
  </si>
  <si>
    <t>Lo composta y luego lo comercializa</t>
  </si>
  <si>
    <t>Lo composta y luego lo aplica en el suelo</t>
  </si>
  <si>
    <t>Lo comercializa fresco</t>
  </si>
  <si>
    <t>Lo aplica directamente en el suelo</t>
  </si>
  <si>
    <t>Lo regala</t>
  </si>
  <si>
    <t>Lo elimina (paga un flete para que lo recojan)</t>
  </si>
  <si>
    <t>(1) La sumatoria del número de establecimientos por tipo de gestión de guano declarada podría ser mayor al total de establecimientos del directorio, ya que un establecimiento puede declarar más de un tipo de gestión. Estos no son excluyentes.</t>
  </si>
  <si>
    <t>Factor principal que afectó la rentabilidad del establecimiento el presente año.</t>
  </si>
  <si>
    <t>Factor principal que afectó la rentabilidad este año</t>
  </si>
  <si>
    <t>Precio de los alimentos y aditivos nutricionales</t>
  </si>
  <si>
    <t>Precio de los insumos (cajas, bandajas, entre otros)</t>
  </si>
  <si>
    <t>Incidencia de enfermedades y/o plagas</t>
  </si>
  <si>
    <t>Transporte y comercialización del producto</t>
  </si>
  <si>
    <t>Trazabilidad, seguridad e inocuidad alimentaria</t>
  </si>
  <si>
    <t>Factores climáticos y medioambientales</t>
  </si>
  <si>
    <t>(1) Los resultados anuales del año en curso serán presentados en la publicación de tabulados del segundo semestre.</t>
  </si>
  <si>
    <t>Intenciones productivas del establecimiento para el próximo año.</t>
  </si>
  <si>
    <t>Intenciones productivas para el próximo año</t>
  </si>
  <si>
    <t>Aumentar</t>
  </si>
  <si>
    <t>Disminuir</t>
  </si>
  <si>
    <t>Mantener</t>
  </si>
  <si>
    <t>Intenciones de inversión del establecimiento para el próximo año.</t>
  </si>
  <si>
    <t>Intenciones de inversión para el próximo año</t>
  </si>
  <si>
    <t>Inversiones a realizar</t>
  </si>
  <si>
    <t>Sí</t>
  </si>
  <si>
    <t>No</t>
  </si>
  <si>
    <t>Infraestructura de alojamiento (pabellones, áreas de descanso y anidación, diseño de terreno, etc.)</t>
  </si>
  <si>
    <t>Cambio de tipo de sistema de producción</t>
  </si>
  <si>
    <t>Infraestructura de servicios (servicio de agua, sitema de ventilación, sistema de alimentación, iluminación, etc.)</t>
  </si>
  <si>
    <t>Tecnologías informáticas y de seguridad (sistema de gestión de datos, trazabilidad, sensores y monitoreo,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</si>
</sst>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_-* #,##0.0_-;\-* #,##0.0_-;_-* &quot;-&quot;??_-;_-@_-"/>
  </numFmts>
  <fonts count="21" x14ac:knownFonts="1">
    <font>
      <sz val="11"/>
      <color rgb="FF000000"/>
      <name val="Calibri"/>
      <family val="2"/>
      <scheme val="minor"/>
    </font>
    <font>
      <sz val="11"/>
      <color theme="1"/>
      <name val="Calibri"/>
      <family val="2"/>
      <scheme val="minor"/>
    </font>
    <font>
      <b/>
      <sz val="11"/>
      <color rgb="FF000000"/>
      <name val="Calibri"/>
      <family val="2"/>
    </font>
    <font>
      <sz val="11"/>
      <color rgb="FF000000"/>
      <name val="Calibri"/>
      <family val="2"/>
    </font>
    <font>
      <u/>
      <sz val="11"/>
      <color rgb="FF000000"/>
      <name val="Calibri"/>
      <family val="2"/>
    </font>
    <font>
      <sz val="8"/>
      <color rgb="FF000000"/>
      <name val="Calibri"/>
      <family val="2"/>
    </font>
    <font>
      <sz val="10"/>
      <color rgb="FF000000"/>
      <name val="Calibri"/>
      <family val="2"/>
    </font>
    <font>
      <u/>
      <sz val="11"/>
      <color theme="1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
      <name val="Calibri"/>
      <family val="2"/>
      <scheme val="minor"/>
    </font>
    <font>
      <b/>
      <sz val="14"/>
      <color theme="1"/>
      <name val="Calibri"/>
      <family val="2"/>
      <scheme val="minor"/>
    </font>
    <font>
      <b/>
      <sz val="11"/>
      <color indexed="8"/>
      <name val="Calibri"/>
      <family val="2"/>
    </font>
    <font>
      <sz val="9"/>
      <color indexed="8"/>
      <name val="Calibri"/>
      <family val="2"/>
    </font>
    <font>
      <sz val="9"/>
      <color rgb="FF000000"/>
      <name val="Calibri"/>
      <family val="2"/>
      <scheme val="minor"/>
    </font>
    <font>
      <sz val="10"/>
      <name val="Arial"/>
      <family val="2"/>
    </font>
    <font>
      <b/>
      <sz val="9"/>
      <color indexed="8"/>
      <name val="Calibri"/>
      <family val="2"/>
    </font>
    <font>
      <b/>
      <vertAlign val="superscript"/>
      <sz val="9"/>
      <color theme="1"/>
      <name val="Calibri"/>
      <family val="2"/>
      <scheme val="minor"/>
    </font>
    <font>
      <sz val="10"/>
      <color rgb="FFFF0000"/>
      <name val="Calibri"/>
      <family val="2"/>
      <scheme val="minor"/>
    </font>
    <font>
      <sz val="10"/>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s>
  <borders count="35">
    <border>
      <left/>
      <right/>
      <top/>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auto="1"/>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style="thin">
        <color theme="1"/>
      </bottom>
      <diagonal/>
    </border>
    <border>
      <left style="thin">
        <color theme="1"/>
      </left>
      <right style="thin">
        <color theme="1"/>
      </right>
      <top/>
      <bottom style="thin">
        <color theme="1"/>
      </bottom>
      <diagonal/>
    </border>
    <border>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5">
    <xf numFmtId="0" fontId="0" fillId="0" borderId="0"/>
    <xf numFmtId="0" fontId="7" fillId="0" borderId="0" applyNumberFormat="0" applyFill="0" applyBorder="0" applyAlignment="0" applyProtection="0"/>
    <xf numFmtId="0" fontId="1" fillId="0" borderId="0"/>
    <xf numFmtId="43" fontId="1" fillId="0" borderId="0" applyFont="0" applyFill="0" applyBorder="0" applyAlignment="0" applyProtection="0"/>
    <xf numFmtId="0" fontId="16" fillId="0" borderId="0"/>
  </cellStyleXfs>
  <cellXfs count="184">
    <xf numFmtId="0" fontId="0" fillId="0" borderId="0" xfId="0"/>
    <xf numFmtId="0" fontId="2" fillId="0" borderId="0" xfId="0" applyFont="1"/>
    <xf numFmtId="0" fontId="2" fillId="0" borderId="1" xfId="0" applyFont="1" applyBorder="1" applyAlignment="1">
      <alignment horizontal="center"/>
    </xf>
    <xf numFmtId="3" fontId="3" fillId="0" borderId="0" xfId="0" applyNumberFormat="1" applyFont="1" applyAlignment="1">
      <alignment horizontal="center"/>
    </xf>
    <xf numFmtId="3" fontId="4" fillId="0" borderId="0" xfId="0" applyNumberFormat="1" applyFont="1"/>
    <xf numFmtId="0" fontId="5" fillId="0" borderId="0" xfId="0" applyFont="1"/>
    <xf numFmtId="0" fontId="3" fillId="0" borderId="1" xfId="0" applyFont="1" applyBorder="1"/>
    <xf numFmtId="0" fontId="3" fillId="0" borderId="2" xfId="0" applyFont="1" applyBorder="1" applyAlignment="1">
      <alignment horizontal="right"/>
    </xf>
    <xf numFmtId="0" fontId="3" fillId="0" borderId="3" xfId="0" applyFont="1" applyBorder="1" applyAlignment="1">
      <alignment horizontal="right"/>
    </xf>
    <xf numFmtId="0" fontId="3" fillId="0" borderId="1" xfId="0" applyFont="1" applyBorder="1" applyAlignment="1">
      <alignment horizontal="right"/>
    </xf>
    <xf numFmtId="0" fontId="3" fillId="0" borderId="4" xfId="0" applyFont="1" applyBorder="1" applyAlignment="1">
      <alignment horizontal="right"/>
    </xf>
    <xf numFmtId="0" fontId="6" fillId="0" borderId="0" xfId="0" applyFont="1"/>
    <xf numFmtId="3" fontId="6" fillId="0" borderId="5" xfId="0" applyNumberFormat="1" applyFont="1" applyBorder="1"/>
    <xf numFmtId="0" fontId="6" fillId="0" borderId="5" xfId="0" applyFont="1" applyBorder="1"/>
    <xf numFmtId="0" fontId="3" fillId="0" borderId="6" xfId="0" applyFont="1" applyBorder="1" applyAlignment="1">
      <alignment horizontal="center" vertical="center" wrapText="1"/>
    </xf>
    <xf numFmtId="0" fontId="6" fillId="0" borderId="6" xfId="0" applyFont="1" applyBorder="1"/>
    <xf numFmtId="0" fontId="6" fillId="0" borderId="7" xfId="0" applyFont="1" applyBorder="1"/>
    <xf numFmtId="164" fontId="6" fillId="0" borderId="0" xfId="0" applyNumberFormat="1" applyFont="1" applyAlignment="1">
      <alignment horizontal="right"/>
    </xf>
    <xf numFmtId="164" fontId="6" fillId="0" borderId="5" xfId="0" applyNumberFormat="1" applyFont="1" applyBorder="1" applyAlignment="1">
      <alignment horizontal="right"/>
    </xf>
    <xf numFmtId="164" fontId="6" fillId="0" borderId="6" xfId="0" applyNumberFormat="1" applyFont="1" applyBorder="1" applyAlignment="1">
      <alignment horizontal="right"/>
    </xf>
    <xf numFmtId="164" fontId="6" fillId="0" borderId="7" xfId="0" applyNumberFormat="1" applyFont="1" applyBorder="1" applyAlignment="1">
      <alignment horizontal="right"/>
    </xf>
    <xf numFmtId="0" fontId="3" fillId="0" borderId="4" xfId="0" applyFont="1" applyBorder="1"/>
    <xf numFmtId="0" fontId="3" fillId="0" borderId="7" xfId="0" applyFont="1" applyBorder="1"/>
    <xf numFmtId="0" fontId="3" fillId="0" borderId="8" xfId="0" applyFont="1" applyBorder="1" applyAlignment="1">
      <alignment horizontal="right"/>
    </xf>
    <xf numFmtId="0" fontId="3" fillId="0" borderId="7" xfId="0" applyFont="1" applyBorder="1" applyAlignment="1">
      <alignment horizontal="right"/>
    </xf>
    <xf numFmtId="0" fontId="3" fillId="0" borderId="5" xfId="0" applyFont="1" applyBorder="1"/>
    <xf numFmtId="0" fontId="6" fillId="0" borderId="5" xfId="0" applyFont="1" applyBorder="1" applyAlignment="1">
      <alignment horizontal="left"/>
    </xf>
    <xf numFmtId="0" fontId="11" fillId="2" borderId="0" xfId="1" applyFont="1" applyFill="1" applyAlignment="1" applyProtection="1">
      <alignment vertical="top" wrapText="1" readingOrder="1"/>
      <protection locked="0"/>
    </xf>
    <xf numFmtId="3" fontId="2" fillId="0" borderId="0" xfId="0" applyNumberFormat="1" applyFont="1" applyAlignment="1">
      <alignment horizontal="center"/>
    </xf>
    <xf numFmtId="0" fontId="10" fillId="2" borderId="0" xfId="2" applyFont="1" applyFill="1"/>
    <xf numFmtId="0" fontId="9" fillId="2" borderId="0" xfId="2" applyFont="1" applyFill="1"/>
    <xf numFmtId="0" fontId="1" fillId="2" borderId="0" xfId="2" applyFill="1"/>
    <xf numFmtId="0" fontId="12" fillId="2" borderId="0" xfId="2" applyFont="1" applyFill="1"/>
    <xf numFmtId="0" fontId="1" fillId="2" borderId="9" xfId="2" applyFill="1" applyBorder="1"/>
    <xf numFmtId="0" fontId="1" fillId="2" borderId="10" xfId="2" applyFill="1" applyBorder="1" applyAlignment="1">
      <alignment horizontal="centerContinuous" vertical="center" wrapText="1"/>
    </xf>
    <xf numFmtId="0" fontId="1" fillId="2" borderId="11" xfId="2" applyFill="1" applyBorder="1" applyAlignment="1">
      <alignment horizontal="centerContinuous" vertical="center" wrapText="1"/>
    </xf>
    <xf numFmtId="0" fontId="1" fillId="2" borderId="12" xfId="2" applyFill="1" applyBorder="1" applyAlignment="1">
      <alignment horizontal="centerContinuous" vertical="center" wrapText="1"/>
    </xf>
    <xf numFmtId="0" fontId="1" fillId="2" borderId="13" xfId="2" applyFill="1" applyBorder="1"/>
    <xf numFmtId="0" fontId="9" fillId="2" borderId="14" xfId="2" applyFont="1" applyFill="1" applyBorder="1" applyAlignment="1">
      <alignment horizontal="centerContinuous" vertical="center"/>
    </xf>
    <xf numFmtId="0" fontId="9" fillId="2" borderId="15" xfId="2" applyFont="1" applyFill="1" applyBorder="1" applyAlignment="1">
      <alignment horizontal="centerContinuous" vertical="center"/>
    </xf>
    <xf numFmtId="0" fontId="1" fillId="2" borderId="14" xfId="2" applyFill="1" applyBorder="1" applyAlignment="1">
      <alignment horizontal="centerContinuous" vertical="center"/>
    </xf>
    <xf numFmtId="0" fontId="1" fillId="2" borderId="15" xfId="2" applyFill="1" applyBorder="1" applyAlignment="1">
      <alignment horizontal="centerContinuous" vertical="center"/>
    </xf>
    <xf numFmtId="0" fontId="1" fillId="2" borderId="16" xfId="2" applyFill="1" applyBorder="1" applyAlignment="1">
      <alignment horizontal="center" vertical="center"/>
    </xf>
    <xf numFmtId="0" fontId="9" fillId="2" borderId="17" xfId="2" applyFont="1" applyFill="1" applyBorder="1" applyAlignment="1">
      <alignment horizontal="center" vertical="center" wrapText="1"/>
    </xf>
    <xf numFmtId="0" fontId="9" fillId="2" borderId="18" xfId="2" applyFont="1" applyFill="1" applyBorder="1" applyAlignment="1">
      <alignment horizontal="center" vertical="center" wrapText="1"/>
    </xf>
    <xf numFmtId="0" fontId="1" fillId="2" borderId="16" xfId="2" applyFill="1" applyBorder="1" applyAlignment="1">
      <alignment horizontal="center" vertical="center" wrapText="1"/>
    </xf>
    <xf numFmtId="0" fontId="1" fillId="2" borderId="19" xfId="2" applyFill="1" applyBorder="1" applyAlignment="1">
      <alignment horizontal="left" vertical="center"/>
    </xf>
    <xf numFmtId="0" fontId="1" fillId="2" borderId="0" xfId="2" applyFill="1" applyAlignment="1">
      <alignment horizontal="center" vertical="center"/>
    </xf>
    <xf numFmtId="165" fontId="9" fillId="3" borderId="19" xfId="2" applyNumberFormat="1" applyFont="1" applyFill="1" applyBorder="1" applyAlignment="1">
      <alignment horizontal="center"/>
    </xf>
    <xf numFmtId="165" fontId="9" fillId="3" borderId="0" xfId="2" applyNumberFormat="1" applyFont="1" applyFill="1" applyAlignment="1">
      <alignment horizontal="left" vertical="center" wrapText="1"/>
    </xf>
    <xf numFmtId="165" fontId="1" fillId="3" borderId="19" xfId="2" applyNumberFormat="1" applyFill="1" applyBorder="1" applyAlignment="1">
      <alignment horizontal="center"/>
    </xf>
    <xf numFmtId="165" fontId="1" fillId="3" borderId="0" xfId="2" applyNumberFormat="1" applyFill="1" applyAlignment="1">
      <alignment horizontal="left" vertical="center" wrapText="1"/>
    </xf>
    <xf numFmtId="165" fontId="1" fillId="3" borderId="19" xfId="2" applyNumberFormat="1" applyFill="1" applyBorder="1" applyAlignment="1">
      <alignment horizontal="left" vertical="center" wrapText="1"/>
    </xf>
    <xf numFmtId="0" fontId="1" fillId="2" borderId="17" xfId="2" applyFill="1" applyBorder="1" applyAlignment="1">
      <alignment horizontal="left" vertical="center"/>
    </xf>
    <xf numFmtId="165" fontId="9" fillId="3" borderId="17" xfId="2" applyNumberFormat="1" applyFont="1" applyFill="1" applyBorder="1" applyAlignment="1">
      <alignment horizontal="center"/>
    </xf>
    <xf numFmtId="165" fontId="9" fillId="3" borderId="0" xfId="2" applyNumberFormat="1" applyFont="1" applyFill="1" applyAlignment="1">
      <alignment horizontal="center"/>
    </xf>
    <xf numFmtId="165" fontId="1" fillId="3" borderId="17" xfId="2" applyNumberFormat="1" applyFill="1" applyBorder="1" applyAlignment="1">
      <alignment horizontal="center"/>
    </xf>
    <xf numFmtId="165" fontId="1" fillId="3" borderId="20" xfId="2" applyNumberFormat="1" applyFill="1" applyBorder="1" applyAlignment="1">
      <alignment horizontal="center"/>
    </xf>
    <xf numFmtId="165" fontId="1" fillId="3" borderId="0" xfId="2" applyNumberFormat="1" applyFill="1" applyAlignment="1">
      <alignment horizontal="center"/>
    </xf>
    <xf numFmtId="0" fontId="1" fillId="2" borderId="17" xfId="2" applyFill="1" applyBorder="1" applyAlignment="1">
      <alignment horizontal="center" vertical="center"/>
    </xf>
    <xf numFmtId="0" fontId="9" fillId="3" borderId="17" xfId="2" applyFont="1" applyFill="1" applyBorder="1" applyAlignment="1">
      <alignment horizontal="center" vertical="center" wrapText="1"/>
    </xf>
    <xf numFmtId="0" fontId="9" fillId="3" borderId="0" xfId="2" applyFont="1" applyFill="1" applyAlignment="1">
      <alignment horizontal="center" vertical="center" wrapText="1"/>
    </xf>
    <xf numFmtId="0" fontId="1" fillId="3" borderId="17" xfId="2" applyFill="1" applyBorder="1" applyAlignment="1">
      <alignment horizontal="center" vertical="center" wrapText="1"/>
    </xf>
    <xf numFmtId="0" fontId="1" fillId="3" borderId="0" xfId="2" applyFill="1" applyAlignment="1">
      <alignment horizontal="center" vertical="center" wrapText="1"/>
    </xf>
    <xf numFmtId="0" fontId="10" fillId="2" borderId="0" xfId="2" applyFont="1" applyFill="1" applyAlignment="1">
      <alignment horizontal="left"/>
    </xf>
    <xf numFmtId="0" fontId="1" fillId="2" borderId="0" xfId="2" applyFill="1" applyAlignment="1">
      <alignment horizontal="left" vertical="center"/>
    </xf>
    <xf numFmtId="165" fontId="9" fillId="3" borderId="17" xfId="2" applyNumberFormat="1" applyFont="1" applyFill="1" applyBorder="1" applyAlignment="1">
      <alignment horizontal="left" vertical="center"/>
    </xf>
    <xf numFmtId="165" fontId="9" fillId="3" borderId="0" xfId="2" applyNumberFormat="1" applyFont="1" applyFill="1" applyAlignment="1">
      <alignment horizontal="left" vertical="center"/>
    </xf>
    <xf numFmtId="165" fontId="0" fillId="3" borderId="17" xfId="3" applyNumberFormat="1" applyFont="1" applyFill="1" applyBorder="1" applyAlignment="1">
      <alignment horizontal="center"/>
    </xf>
    <xf numFmtId="165" fontId="0" fillId="3" borderId="0" xfId="3" applyNumberFormat="1" applyFont="1" applyFill="1" applyBorder="1" applyAlignment="1">
      <alignment horizontal="center"/>
    </xf>
    <xf numFmtId="165" fontId="1" fillId="2" borderId="0" xfId="2" applyNumberFormat="1" applyFill="1"/>
    <xf numFmtId="0" fontId="1" fillId="2" borderId="0" xfId="2" applyFill="1" applyAlignment="1">
      <alignment horizontal="left"/>
    </xf>
    <xf numFmtId="165" fontId="1" fillId="3" borderId="17" xfId="2" applyNumberFormat="1" applyFill="1" applyBorder="1" applyAlignment="1">
      <alignment horizontal="left" vertical="center"/>
    </xf>
    <xf numFmtId="0" fontId="10" fillId="2" borderId="0" xfId="2" applyFont="1" applyFill="1" applyAlignment="1">
      <alignment horizontal="center" vertical="center"/>
    </xf>
    <xf numFmtId="165" fontId="9" fillId="2" borderId="17" xfId="2" applyNumberFormat="1" applyFont="1" applyFill="1" applyBorder="1" applyAlignment="1">
      <alignment horizontal="left"/>
    </xf>
    <xf numFmtId="165" fontId="9" fillId="2" borderId="0" xfId="2" applyNumberFormat="1" applyFont="1" applyFill="1" applyAlignment="1">
      <alignment horizontal="left"/>
    </xf>
    <xf numFmtId="165" fontId="0" fillId="2" borderId="17" xfId="3" applyNumberFormat="1" applyFont="1" applyFill="1" applyBorder="1" applyAlignment="1">
      <alignment horizontal="center"/>
    </xf>
    <xf numFmtId="165" fontId="0" fillId="2" borderId="0" xfId="3" applyNumberFormat="1" applyFont="1" applyFill="1" applyBorder="1" applyAlignment="1">
      <alignment horizontal="center"/>
    </xf>
    <xf numFmtId="165" fontId="8" fillId="0" borderId="0" xfId="2" applyNumberFormat="1" applyFont="1" applyAlignment="1">
      <alignment horizontal="left" vertical="center"/>
    </xf>
    <xf numFmtId="165" fontId="8" fillId="2" borderId="0" xfId="2" applyNumberFormat="1" applyFont="1" applyFill="1" applyAlignment="1">
      <alignment horizontal="left"/>
    </xf>
    <xf numFmtId="0" fontId="13" fillId="2" borderId="9" xfId="2" applyFont="1" applyFill="1" applyBorder="1" applyAlignment="1" applyProtection="1">
      <alignment horizontal="left" vertical="top" readingOrder="1"/>
      <protection locked="0"/>
    </xf>
    <xf numFmtId="0" fontId="13" fillId="2" borderId="21" xfId="2" applyFont="1" applyFill="1" applyBorder="1" applyAlignment="1" applyProtection="1">
      <alignment horizontal="left" vertical="top" wrapText="1" readingOrder="1"/>
      <protection locked="0"/>
    </xf>
    <xf numFmtId="164" fontId="9" fillId="2" borderId="9" xfId="2" applyNumberFormat="1" applyFont="1" applyFill="1" applyBorder="1" applyAlignment="1">
      <alignment horizontal="right"/>
    </xf>
    <xf numFmtId="164" fontId="1" fillId="2" borderId="9" xfId="2" applyNumberFormat="1" applyFill="1" applyBorder="1" applyAlignment="1">
      <alignment horizontal="right"/>
    </xf>
    <xf numFmtId="164" fontId="1" fillId="2" borderId="19" xfId="2" applyNumberFormat="1" applyFill="1" applyBorder="1" applyAlignment="1">
      <alignment horizontal="right"/>
    </xf>
    <xf numFmtId="0" fontId="13" fillId="2" borderId="14" xfId="2" applyFont="1" applyFill="1" applyBorder="1" applyAlignment="1" applyProtection="1">
      <alignment horizontal="left" vertical="top" readingOrder="1"/>
      <protection locked="0"/>
    </xf>
    <xf numFmtId="0" fontId="13" fillId="2" borderId="22" xfId="2" applyFont="1" applyFill="1" applyBorder="1" applyAlignment="1" applyProtection="1">
      <alignment horizontal="left" vertical="top" wrapText="1" readingOrder="1"/>
      <protection locked="0"/>
    </xf>
    <xf numFmtId="164" fontId="9" fillId="2" borderId="14" xfId="2" applyNumberFormat="1" applyFont="1" applyFill="1" applyBorder="1" applyAlignment="1">
      <alignment horizontal="right"/>
    </xf>
    <xf numFmtId="164" fontId="1" fillId="2" borderId="14" xfId="2" applyNumberFormat="1" applyFill="1" applyBorder="1" applyAlignment="1">
      <alignment horizontal="right"/>
    </xf>
    <xf numFmtId="164" fontId="1" fillId="2" borderId="16" xfId="2" applyNumberFormat="1" applyFill="1" applyBorder="1" applyAlignment="1">
      <alignment horizontal="right"/>
    </xf>
    <xf numFmtId="0" fontId="14" fillId="2" borderId="0" xfId="2" applyFont="1" applyFill="1" applyAlignment="1" applyProtection="1">
      <alignment horizontal="left" vertical="top" readingOrder="1"/>
      <protection locked="0"/>
    </xf>
    <xf numFmtId="0" fontId="15" fillId="4" borderId="0" xfId="2" applyFont="1" applyFill="1"/>
    <xf numFmtId="0" fontId="17" fillId="0" borderId="0" xfId="4" applyFont="1" applyAlignment="1" applyProtection="1">
      <alignment vertical="top" readingOrder="1"/>
      <protection locked="0"/>
    </xf>
    <xf numFmtId="0" fontId="1" fillId="2" borderId="23" xfId="2" applyFill="1" applyBorder="1"/>
    <xf numFmtId="0" fontId="1" fillId="2" borderId="24" xfId="2" applyFill="1" applyBorder="1" applyAlignment="1">
      <alignment horizontal="centerContinuous"/>
    </xf>
    <xf numFmtId="0" fontId="9" fillId="2" borderId="25" xfId="2" applyFont="1" applyFill="1" applyBorder="1" applyAlignment="1">
      <alignment horizontal="centerContinuous"/>
    </xf>
    <xf numFmtId="0" fontId="1" fillId="2" borderId="26" xfId="2" applyFill="1" applyBorder="1" applyAlignment="1">
      <alignment horizontal="centerContinuous"/>
    </xf>
    <xf numFmtId="0" fontId="1" fillId="2" borderId="26" xfId="2" applyFill="1" applyBorder="1" applyAlignment="1">
      <alignment horizontal="center"/>
    </xf>
    <xf numFmtId="0" fontId="1" fillId="2" borderId="27" xfId="2" applyFill="1" applyBorder="1" applyAlignment="1">
      <alignment horizontal="centerContinuous"/>
    </xf>
    <xf numFmtId="0" fontId="1" fillId="2" borderId="28" xfId="2" applyFill="1" applyBorder="1" applyAlignment="1">
      <alignment horizontal="center" vertical="center"/>
    </xf>
    <xf numFmtId="0" fontId="1" fillId="2" borderId="29" xfId="2" applyFill="1" applyBorder="1" applyAlignment="1">
      <alignment horizontal="center" vertical="center"/>
    </xf>
    <xf numFmtId="0" fontId="9" fillId="2" borderId="22" xfId="2" applyFont="1" applyFill="1" applyBorder="1" applyAlignment="1">
      <alignment horizontal="center"/>
    </xf>
    <xf numFmtId="0" fontId="1" fillId="2" borderId="16" xfId="2" applyFill="1" applyBorder="1" applyAlignment="1">
      <alignment horizontal="center"/>
    </xf>
    <xf numFmtId="0" fontId="1" fillId="2" borderId="22" xfId="2" applyFill="1" applyBorder="1" applyAlignment="1">
      <alignment horizontal="center"/>
    </xf>
    <xf numFmtId="0" fontId="1" fillId="2" borderId="15" xfId="2" applyFill="1" applyBorder="1" applyAlignment="1">
      <alignment horizontal="center" vertical="center"/>
    </xf>
    <xf numFmtId="165" fontId="9" fillId="2" borderId="19" xfId="2" applyNumberFormat="1" applyFont="1" applyFill="1" applyBorder="1" applyAlignment="1">
      <alignment horizontal="center"/>
    </xf>
    <xf numFmtId="165" fontId="1" fillId="2" borderId="0" xfId="2" applyNumberFormat="1" applyFill="1" applyAlignment="1">
      <alignment horizontal="center"/>
    </xf>
    <xf numFmtId="165" fontId="1" fillId="2" borderId="19" xfId="2" applyNumberFormat="1" applyFill="1" applyBorder="1" applyAlignment="1">
      <alignment horizontal="center"/>
    </xf>
    <xf numFmtId="165" fontId="9" fillId="2" borderId="17" xfId="2" applyNumberFormat="1" applyFont="1" applyFill="1" applyBorder="1" applyAlignment="1">
      <alignment horizontal="center"/>
    </xf>
    <xf numFmtId="165" fontId="1" fillId="2" borderId="17" xfId="2" applyNumberFormat="1" applyFill="1" applyBorder="1" applyAlignment="1">
      <alignment horizontal="center"/>
    </xf>
    <xf numFmtId="0" fontId="9" fillId="2" borderId="17" xfId="2" applyFont="1" applyFill="1" applyBorder="1" applyAlignment="1">
      <alignment horizontal="center"/>
    </xf>
    <xf numFmtId="0" fontId="1" fillId="2" borderId="0" xfId="2" applyFill="1" applyAlignment="1">
      <alignment horizontal="center"/>
    </xf>
    <xf numFmtId="0" fontId="1" fillId="2" borderId="17" xfId="2" applyFill="1" applyBorder="1" applyAlignment="1">
      <alignment horizontal="center"/>
    </xf>
    <xf numFmtId="0" fontId="19" fillId="2" borderId="0" xfId="2" applyFont="1" applyFill="1" applyAlignment="1">
      <alignment horizontal="left"/>
    </xf>
    <xf numFmtId="165" fontId="9" fillId="2" borderId="17" xfId="3" applyNumberFormat="1" applyFont="1" applyFill="1" applyBorder="1" applyAlignment="1">
      <alignment horizontal="center"/>
    </xf>
    <xf numFmtId="164" fontId="9" fillId="2" borderId="19" xfId="2" applyNumberFormat="1" applyFont="1" applyFill="1" applyBorder="1" applyAlignment="1">
      <alignment horizontal="right"/>
    </xf>
    <xf numFmtId="164" fontId="1" fillId="2" borderId="21" xfId="2" applyNumberFormat="1" applyFill="1" applyBorder="1" applyAlignment="1">
      <alignment horizontal="right"/>
    </xf>
    <xf numFmtId="164" fontId="1" fillId="2" borderId="30" xfId="2" applyNumberFormat="1" applyFill="1" applyBorder="1" applyAlignment="1">
      <alignment horizontal="right"/>
    </xf>
    <xf numFmtId="164" fontId="9" fillId="2" borderId="16" xfId="2" applyNumberFormat="1" applyFont="1" applyFill="1" applyBorder="1" applyAlignment="1">
      <alignment horizontal="right"/>
    </xf>
    <xf numFmtId="164" fontId="1" fillId="2" borderId="22" xfId="2" applyNumberFormat="1" applyFill="1" applyBorder="1" applyAlignment="1">
      <alignment horizontal="right"/>
    </xf>
    <xf numFmtId="164" fontId="1" fillId="2" borderId="15" xfId="2" applyNumberFormat="1" applyFill="1" applyBorder="1" applyAlignment="1">
      <alignment horizontal="right"/>
    </xf>
    <xf numFmtId="166" fontId="9" fillId="2" borderId="0" xfId="2" applyNumberFormat="1" applyFont="1" applyFill="1"/>
    <xf numFmtId="166" fontId="1" fillId="2" borderId="0" xfId="2" applyNumberFormat="1" applyFill="1"/>
    <xf numFmtId="0" fontId="17" fillId="2" borderId="0" xfId="4" applyFont="1" applyFill="1" applyAlignment="1" applyProtection="1">
      <alignment vertical="top" readingOrder="1"/>
      <protection locked="0"/>
    </xf>
    <xf numFmtId="165" fontId="9" fillId="2" borderId="0" xfId="2" applyNumberFormat="1" applyFont="1" applyFill="1"/>
    <xf numFmtId="0" fontId="1" fillId="2" borderId="19" xfId="2" applyFill="1" applyBorder="1"/>
    <xf numFmtId="0" fontId="1" fillId="2" borderId="10" xfId="2" applyFill="1" applyBorder="1" applyAlignment="1">
      <alignment horizontal="centerContinuous"/>
    </xf>
    <xf numFmtId="0" fontId="1" fillId="2" borderId="11" xfId="2" applyFill="1" applyBorder="1" applyAlignment="1">
      <alignment horizontal="centerContinuous"/>
    </xf>
    <xf numFmtId="0" fontId="1" fillId="2" borderId="12" xfId="2" applyFill="1" applyBorder="1" applyAlignment="1">
      <alignment horizontal="centerContinuous"/>
    </xf>
    <xf numFmtId="0" fontId="1" fillId="2" borderId="18" xfId="2" applyFill="1" applyBorder="1" applyAlignment="1">
      <alignment horizontal="center" vertical="center" wrapText="1"/>
    </xf>
    <xf numFmtId="0" fontId="1" fillId="2" borderId="11" xfId="2" applyFill="1" applyBorder="1" applyAlignment="1">
      <alignment horizontal="center" vertical="center" wrapText="1"/>
    </xf>
    <xf numFmtId="0" fontId="9" fillId="2" borderId="11" xfId="2" applyFont="1" applyFill="1" applyBorder="1" applyAlignment="1">
      <alignment horizontal="center" vertical="center"/>
    </xf>
    <xf numFmtId="0" fontId="1" fillId="2" borderId="17" xfId="2" applyFill="1" applyBorder="1" applyAlignment="1">
      <alignment horizontal="center" vertical="center" wrapText="1"/>
    </xf>
    <xf numFmtId="0" fontId="1" fillId="2" borderId="0" xfId="2" applyFill="1" applyAlignment="1">
      <alignment horizontal="center" vertical="center" wrapText="1"/>
    </xf>
    <xf numFmtId="165" fontId="9" fillId="2" borderId="0" xfId="3" applyNumberFormat="1" applyFont="1" applyFill="1" applyBorder="1" applyAlignment="1">
      <alignment horizontal="center"/>
    </xf>
    <xf numFmtId="165" fontId="0" fillId="2" borderId="19" xfId="3" applyNumberFormat="1" applyFont="1" applyFill="1" applyBorder="1" applyAlignment="1">
      <alignment horizontal="center"/>
    </xf>
    <xf numFmtId="0" fontId="9" fillId="2" borderId="0" xfId="2" applyFont="1" applyFill="1" applyAlignment="1">
      <alignment horizontal="center" vertical="center"/>
    </xf>
    <xf numFmtId="164" fontId="9" fillId="2" borderId="21" xfId="2" applyNumberFormat="1" applyFont="1" applyFill="1" applyBorder="1" applyAlignment="1">
      <alignment horizontal="right"/>
    </xf>
    <xf numFmtId="164" fontId="9" fillId="2" borderId="22" xfId="2" applyNumberFormat="1" applyFont="1" applyFill="1" applyBorder="1" applyAlignment="1">
      <alignment horizontal="right"/>
    </xf>
    <xf numFmtId="0" fontId="1" fillId="2" borderId="17" xfId="2" applyFill="1" applyBorder="1"/>
    <xf numFmtId="0" fontId="10" fillId="2" borderId="0" xfId="2" applyFont="1" applyFill="1" applyAlignment="1">
      <alignment vertical="center" wrapText="1"/>
    </xf>
    <xf numFmtId="0" fontId="1" fillId="2" borderId="14" xfId="2" applyFill="1" applyBorder="1" applyAlignment="1">
      <alignment horizontal="center" vertical="center" wrapText="1"/>
    </xf>
    <xf numFmtId="0" fontId="1" fillId="0" borderId="16" xfId="2" applyBorder="1" applyAlignment="1">
      <alignment horizontal="center" vertical="center" wrapText="1"/>
    </xf>
    <xf numFmtId="0" fontId="1" fillId="2" borderId="15" xfId="2" applyFill="1" applyBorder="1" applyAlignment="1">
      <alignment horizontal="center" vertical="center" wrapText="1"/>
    </xf>
    <xf numFmtId="0" fontId="1" fillId="2" borderId="0" xfId="2" applyFill="1" applyAlignment="1">
      <alignment vertical="center" wrapText="1"/>
    </xf>
    <xf numFmtId="1" fontId="0" fillId="2" borderId="19" xfId="3" applyNumberFormat="1" applyFont="1" applyFill="1" applyBorder="1" applyAlignment="1">
      <alignment horizontal="center"/>
    </xf>
    <xf numFmtId="1" fontId="0" fillId="2" borderId="21" xfId="3" applyNumberFormat="1" applyFont="1" applyFill="1" applyBorder="1" applyAlignment="1">
      <alignment horizontal="center"/>
    </xf>
    <xf numFmtId="1" fontId="0" fillId="2" borderId="17" xfId="3" applyNumberFormat="1" applyFont="1" applyFill="1" applyBorder="1" applyAlignment="1">
      <alignment horizontal="center"/>
    </xf>
    <xf numFmtId="1" fontId="0" fillId="2" borderId="0" xfId="3" applyNumberFormat="1" applyFont="1" applyFill="1" applyBorder="1" applyAlignment="1">
      <alignment horizontal="center"/>
    </xf>
    <xf numFmtId="0" fontId="1" fillId="2" borderId="16" xfId="2" applyFill="1" applyBorder="1"/>
    <xf numFmtId="0" fontId="1" fillId="2" borderId="22" xfId="2" applyFill="1" applyBorder="1"/>
    <xf numFmtId="0" fontId="14" fillId="0" borderId="0" xfId="2" applyFont="1" applyAlignment="1" applyProtection="1">
      <alignment horizontal="left" vertical="top" readingOrder="1"/>
      <protection locked="0"/>
    </xf>
    <xf numFmtId="0" fontId="1" fillId="2" borderId="11" xfId="2" applyFill="1" applyBorder="1" applyAlignment="1">
      <alignment horizontal="center"/>
    </xf>
    <xf numFmtId="0" fontId="1" fillId="2" borderId="12" xfId="2" applyFill="1" applyBorder="1" applyAlignment="1">
      <alignment horizontal="center"/>
    </xf>
    <xf numFmtId="0" fontId="1" fillId="2" borderId="17" xfId="2" applyFill="1" applyBorder="1" applyAlignment="1">
      <alignment vertical="center" wrapText="1"/>
    </xf>
    <xf numFmtId="0" fontId="1" fillId="0" borderId="30" xfId="2" applyBorder="1" applyAlignment="1">
      <alignment horizontal="center" vertical="center" wrapText="1"/>
    </xf>
    <xf numFmtId="0" fontId="1" fillId="0" borderId="19" xfId="2" applyBorder="1" applyAlignment="1">
      <alignment horizontal="center" vertical="center" wrapText="1"/>
    </xf>
    <xf numFmtId="0" fontId="20" fillId="2" borderId="0" xfId="2" applyFont="1" applyFill="1" applyAlignment="1">
      <alignment horizontal="left"/>
    </xf>
    <xf numFmtId="0" fontId="1" fillId="0" borderId="20" xfId="2" applyBorder="1" applyAlignment="1">
      <alignment horizontal="center" vertical="center" wrapText="1"/>
    </xf>
    <xf numFmtId="0" fontId="1" fillId="0" borderId="17" xfId="2" applyBorder="1" applyAlignment="1">
      <alignment horizontal="center" vertical="center" wrapText="1"/>
    </xf>
    <xf numFmtId="0" fontId="1" fillId="2" borderId="16" xfId="2" applyFill="1" applyBorder="1" applyAlignment="1">
      <alignment horizontal="left" vertical="center"/>
    </xf>
    <xf numFmtId="0" fontId="1" fillId="0" borderId="15" xfId="2" applyBorder="1" applyAlignment="1">
      <alignment horizontal="center" vertical="center" wrapText="1"/>
    </xf>
    <xf numFmtId="0" fontId="1" fillId="0" borderId="16" xfId="2" applyBorder="1" applyAlignment="1">
      <alignment horizontal="center" vertical="center" wrapText="1"/>
    </xf>
    <xf numFmtId="0" fontId="19" fillId="2" borderId="0" xfId="2" applyFont="1" applyFill="1" applyAlignment="1">
      <alignment horizontal="center" vertical="center"/>
    </xf>
    <xf numFmtId="0" fontId="1" fillId="2" borderId="13" xfId="2" applyFill="1" applyBorder="1" applyAlignment="1">
      <alignment horizontal="left" vertical="center"/>
    </xf>
    <xf numFmtId="1" fontId="0" fillId="0" borderId="9" xfId="3" applyNumberFormat="1" applyFont="1" applyFill="1" applyBorder="1" applyAlignment="1">
      <alignment horizontal="center"/>
    </xf>
    <xf numFmtId="1" fontId="0" fillId="2" borderId="13" xfId="3" applyNumberFormat="1" applyFont="1" applyFill="1" applyBorder="1" applyAlignment="1">
      <alignment horizontal="center"/>
    </xf>
    <xf numFmtId="1" fontId="0" fillId="2" borderId="20" xfId="3" applyNumberFormat="1" applyFont="1" applyFill="1" applyBorder="1" applyAlignment="1">
      <alignment horizontal="center"/>
    </xf>
    <xf numFmtId="0" fontId="1" fillId="2" borderId="14" xfId="2" applyFill="1" applyBorder="1"/>
    <xf numFmtId="0" fontId="1" fillId="2" borderId="15" xfId="2" applyFill="1" applyBorder="1"/>
    <xf numFmtId="0" fontId="1" fillId="0" borderId="11" xfId="2" applyBorder="1" applyAlignment="1">
      <alignment horizontal="center" vertical="center" wrapText="1"/>
    </xf>
    <xf numFmtId="0" fontId="1" fillId="0" borderId="18" xfId="2" applyBorder="1" applyAlignment="1">
      <alignment horizontal="center" vertical="center" wrapText="1"/>
    </xf>
    <xf numFmtId="0" fontId="1" fillId="0" borderId="31" xfId="2" applyBorder="1" applyAlignment="1">
      <alignment horizontal="center" vertical="center" wrapText="1"/>
    </xf>
    <xf numFmtId="0" fontId="1" fillId="0" borderId="32" xfId="2" applyBorder="1" applyAlignment="1">
      <alignment horizontal="center" vertical="center" wrapText="1"/>
    </xf>
    <xf numFmtId="1" fontId="0" fillId="0" borderId="19" xfId="3" applyNumberFormat="1" applyFont="1" applyFill="1" applyBorder="1" applyAlignment="1">
      <alignment horizontal="center"/>
    </xf>
    <xf numFmtId="165" fontId="0" fillId="2" borderId="13" xfId="3" applyNumberFormat="1" applyFont="1" applyFill="1" applyBorder="1" applyAlignment="1">
      <alignment horizontal="center"/>
    </xf>
    <xf numFmtId="0" fontId="1" fillId="2" borderId="18" xfId="2" applyFill="1" applyBorder="1" applyAlignment="1">
      <alignment horizontal="centerContinuous"/>
    </xf>
    <xf numFmtId="0" fontId="1" fillId="2" borderId="21" xfId="2" applyFill="1" applyBorder="1" applyAlignment="1">
      <alignment horizontal="centerContinuous"/>
    </xf>
    <xf numFmtId="0" fontId="1" fillId="2" borderId="30" xfId="2" applyFill="1" applyBorder="1" applyAlignment="1">
      <alignment horizontal="centerContinuous"/>
    </xf>
    <xf numFmtId="0" fontId="1" fillId="0" borderId="12" xfId="2" applyBorder="1" applyAlignment="1">
      <alignment horizontal="center" vertical="center" wrapText="1"/>
    </xf>
    <xf numFmtId="0" fontId="1" fillId="0" borderId="33" xfId="2" applyBorder="1" applyAlignment="1">
      <alignment horizontal="center" vertical="center"/>
    </xf>
    <xf numFmtId="0" fontId="1" fillId="0" borderId="34" xfId="2" applyBorder="1" applyAlignment="1">
      <alignment horizontal="center" vertical="center" wrapText="1"/>
    </xf>
    <xf numFmtId="0" fontId="1" fillId="2" borderId="16" xfId="2" applyFill="1" applyBorder="1" applyAlignment="1">
      <alignment horizontal="center" vertical="top" wrapText="1"/>
    </xf>
    <xf numFmtId="0" fontId="1" fillId="0" borderId="18" xfId="2" applyBorder="1" applyAlignment="1">
      <alignment horizontal="center" vertical="center"/>
    </xf>
  </cellXfs>
  <cellStyles count="5">
    <cellStyle name="Hipervínculo" xfId="1" builtinId="8"/>
    <cellStyle name="Millares 2" xfId="3" xr:uid="{AC800F49-EAF1-4F07-87A0-D016F9F9F709}"/>
    <cellStyle name="Normal" xfId="0" builtinId="0"/>
    <cellStyle name="Normal 2" xfId="2" xr:uid="{F9EEF52A-8EAD-4DED-ADE4-49918F87A5B5}"/>
    <cellStyle name="Normal 2 2" xfId="4" xr:uid="{0FC692BB-5D7C-4F14-AC4B-C8C3FB5192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40"/>
  <sheetViews>
    <sheetView showGridLines="0" tabSelected="1" zoomScale="90" zoomScaleNormal="90" workbookViewId="0">
      <selection activeCell="B7" sqref="B7"/>
    </sheetView>
  </sheetViews>
  <sheetFormatPr baseColWidth="10" defaultRowHeight="14.4" x14ac:dyDescent="0.3"/>
  <cols>
    <col min="1" max="1" width="4.6640625" customWidth="1"/>
    <col min="2" max="2" width="15.33203125" customWidth="1"/>
    <col min="3" max="3" width="125.6640625" customWidth="1"/>
  </cols>
  <sheetData>
    <row r="2" spans="2:3" x14ac:dyDescent="0.3">
      <c r="B2" s="1" t="s">
        <v>0</v>
      </c>
    </row>
    <row r="3" spans="2:3" x14ac:dyDescent="0.3">
      <c r="B3" s="1" t="s">
        <v>1</v>
      </c>
    </row>
    <row r="5" spans="2:3" x14ac:dyDescent="0.3">
      <c r="B5" s="1" t="s">
        <v>2</v>
      </c>
    </row>
    <row r="6" spans="2:3" x14ac:dyDescent="0.3">
      <c r="B6" s="2" t="s">
        <v>3</v>
      </c>
      <c r="C6" s="2" t="s">
        <v>4</v>
      </c>
    </row>
    <row r="7" spans="2:3" x14ac:dyDescent="0.3">
      <c r="B7" s="3">
        <v>1</v>
      </c>
      <c r="C7" s="4" t="str">
        <f>HYPERLINK("#'1'!A1", "Número de gallinas de postura y huevos producidos por color, según año y mes. Total País.")</f>
        <v>Número de gallinas de postura y huevos producidos por color, según año y mes. Total País.</v>
      </c>
    </row>
    <row r="8" spans="2:3" x14ac:dyDescent="0.3">
      <c r="B8" s="3">
        <v>2</v>
      </c>
      <c r="C8" s="4" t="str">
        <f>HYPERLINK("#'2'!A1", "Número de gallinas de postura y huevos producidos por color, según año y mes. Región de Arica y Parinacota.")</f>
        <v>Número de gallinas de postura y huevos producidos por color, según año y mes. Región de Arica y Parinacota.</v>
      </c>
    </row>
    <row r="9" spans="2:3" x14ac:dyDescent="0.3">
      <c r="B9" s="3">
        <v>3</v>
      </c>
      <c r="C9" s="4" t="str">
        <f>HYPERLINK("#'3'!A1", "Número de gallinas de postura y huevos producidos por color, según año y mes. Regiones de Tarapacá y Antofagasta.¹")</f>
        <v>Número de gallinas de postura y huevos producidos por color, según año y mes. Regiones de Tarapacá y Antofagasta.¹</v>
      </c>
    </row>
    <row r="10" spans="2:3" x14ac:dyDescent="0.3">
      <c r="B10" s="3">
        <v>4</v>
      </c>
      <c r="C10" s="4" t="str">
        <f>HYPERLINK("#'4'!A1", "Número de gallinas de postura y huevos producidos por color, según año y mes. Región de Coquimbo.")</f>
        <v>Número de gallinas de postura y huevos producidos por color, según año y mes. Región de Coquimbo.</v>
      </c>
    </row>
    <row r="11" spans="2:3" x14ac:dyDescent="0.3">
      <c r="B11" s="3">
        <v>5</v>
      </c>
      <c r="C11" s="4" t="str">
        <f>HYPERLINK("#'5'!A1", "Número de gallinas de postura y huevos producidos por color, según año y mes. Región de Valparaíso.")</f>
        <v>Número de gallinas de postura y huevos producidos por color, según año y mes. Región de Valparaíso.</v>
      </c>
    </row>
    <row r="12" spans="2:3" x14ac:dyDescent="0.3">
      <c r="B12" s="3">
        <v>6</v>
      </c>
      <c r="C12" s="4" t="str">
        <f>HYPERLINK("#'6'!A1", "Número de gallinas de postura y huevos producidos por color, según año y mes. Región Metropolitana.")</f>
        <v>Número de gallinas de postura y huevos producidos por color, según año y mes. Región Metropolitana.</v>
      </c>
    </row>
    <row r="13" spans="2:3" x14ac:dyDescent="0.3">
      <c r="B13" s="3">
        <v>7</v>
      </c>
      <c r="C13" s="4" t="str">
        <f>HYPERLINK("#'7'!A1", "Número de gallinas de postura y huevos producidos por color, según año y mes. Región del Libertador Bernando O'Higgins.")</f>
        <v>Número de gallinas de postura y huevos producidos por color, según año y mes. Región del Libertador Bernando O'Higgins.</v>
      </c>
    </row>
    <row r="14" spans="2:3" x14ac:dyDescent="0.3">
      <c r="B14" s="3">
        <v>8</v>
      </c>
      <c r="C14" s="4" t="str">
        <f>HYPERLINK("#'8'!A1", "Número de gallinas de postura y huevos producidos por color, según año y mes. Región del Maule.")</f>
        <v>Número de gallinas de postura y huevos producidos por color, según año y mes. Región del Maule.</v>
      </c>
    </row>
    <row r="15" spans="2:3" x14ac:dyDescent="0.3">
      <c r="B15" s="3">
        <v>9</v>
      </c>
      <c r="C15" s="4" t="str">
        <f>HYPERLINK("#'9'!A1", "Número de gallinas de postura y huevos producidos por color, según año y mes. Región de Ñuble.")</f>
        <v>Número de gallinas de postura y huevos producidos por color, según año y mes. Región de Ñuble.</v>
      </c>
    </row>
    <row r="16" spans="2:3" x14ac:dyDescent="0.3">
      <c r="B16" s="3">
        <v>10</v>
      </c>
      <c r="C16" s="4" t="str">
        <f>HYPERLINK("#'10'!A1", "Número de gallinas de postura y huevos producidos por color, según año y mes. Regiones del Biobío y La Araucanía.²")</f>
        <v>Número de gallinas de postura y huevos producidos por color, según año y mes. Regiones del Biobío y La Araucanía.²</v>
      </c>
    </row>
    <row r="17" spans="2:3" x14ac:dyDescent="0.3">
      <c r="B17" s="3">
        <v>11</v>
      </c>
      <c r="C17" s="4" t="str">
        <f>HYPERLINK("#'11'!A1", "Clasificación por peso de huevos blancos, según año y mes. Total País.")</f>
        <v>Clasificación por peso de huevos blancos, según año y mes. Total País.</v>
      </c>
    </row>
    <row r="18" spans="2:3" x14ac:dyDescent="0.3">
      <c r="B18" s="3">
        <v>12</v>
      </c>
      <c r="C18" s="4" t="str">
        <f>HYPERLINK("#'12'!A1", "Clasificación por peso de huevos de color, según año y mes. Total País.")</f>
        <v>Clasificación por peso de huevos de color, según año y mes. Total País.</v>
      </c>
    </row>
    <row r="19" spans="2:3" x14ac:dyDescent="0.3">
      <c r="B19" s="3">
        <v>13</v>
      </c>
      <c r="C19" s="27" t="s">
        <v>66</v>
      </c>
    </row>
    <row r="20" spans="2:3" x14ac:dyDescent="0.3">
      <c r="B20" s="3">
        <v>14</v>
      </c>
      <c r="C20" s="27" t="s">
        <v>67</v>
      </c>
    </row>
    <row r="21" spans="2:3" x14ac:dyDescent="0.3">
      <c r="B21" s="3">
        <v>15</v>
      </c>
      <c r="C21" s="27" t="s">
        <v>68</v>
      </c>
    </row>
    <row r="22" spans="2:3" x14ac:dyDescent="0.3">
      <c r="B22" s="3">
        <v>16</v>
      </c>
      <c r="C22" s="27" t="s">
        <v>69</v>
      </c>
    </row>
    <row r="23" spans="2:3" x14ac:dyDescent="0.3">
      <c r="B23" s="3">
        <v>17</v>
      </c>
      <c r="C23" s="27" t="s">
        <v>70</v>
      </c>
    </row>
    <row r="24" spans="2:3" x14ac:dyDescent="0.3">
      <c r="B24" s="3">
        <v>18</v>
      </c>
      <c r="C24" s="27" t="s">
        <v>71</v>
      </c>
    </row>
    <row r="25" spans="2:3" x14ac:dyDescent="0.3">
      <c r="B25" s="3">
        <v>19</v>
      </c>
      <c r="C25" s="27" t="s">
        <v>72</v>
      </c>
    </row>
    <row r="26" spans="2:3" x14ac:dyDescent="0.3">
      <c r="B26" s="3">
        <v>20</v>
      </c>
      <c r="C26" s="27" t="s">
        <v>73</v>
      </c>
    </row>
    <row r="27" spans="2:3" x14ac:dyDescent="0.3">
      <c r="B27" s="28"/>
      <c r="C27" s="4"/>
    </row>
    <row r="28" spans="2:3" x14ac:dyDescent="0.3">
      <c r="B28" s="3"/>
      <c r="C28" s="4"/>
    </row>
    <row r="29" spans="2:3" x14ac:dyDescent="0.3">
      <c r="B29" s="3"/>
      <c r="C29" s="4"/>
    </row>
    <row r="30" spans="2:3" x14ac:dyDescent="0.3">
      <c r="B30" s="3"/>
      <c r="C30" s="4"/>
    </row>
    <row r="31" spans="2:3" x14ac:dyDescent="0.3">
      <c r="B31" s="3"/>
      <c r="C31" s="4"/>
    </row>
    <row r="32" spans="2:3" x14ac:dyDescent="0.3">
      <c r="B32" s="3"/>
      <c r="C32" s="4"/>
    </row>
    <row r="33" spans="2:3" x14ac:dyDescent="0.3">
      <c r="B33" s="3"/>
      <c r="C33" s="4"/>
    </row>
    <row r="34" spans="2:3" x14ac:dyDescent="0.3">
      <c r="B34" s="5" t="s">
        <v>5</v>
      </c>
    </row>
    <row r="35" spans="2:3" x14ac:dyDescent="0.3">
      <c r="B35" s="5" t="s">
        <v>6</v>
      </c>
    </row>
    <row r="36" spans="2:3" x14ac:dyDescent="0.3">
      <c r="B36" s="5" t="s">
        <v>7</v>
      </c>
    </row>
    <row r="37" spans="2:3" x14ac:dyDescent="0.3">
      <c r="B37" s="5"/>
    </row>
    <row r="38" spans="2:3" x14ac:dyDescent="0.3">
      <c r="B38" s="1" t="s">
        <v>8</v>
      </c>
    </row>
    <row r="39" spans="2:3" x14ac:dyDescent="0.3">
      <c r="B39" s="5"/>
    </row>
    <row r="40" spans="2:3" x14ac:dyDescent="0.3">
      <c r="B40" s="5"/>
    </row>
  </sheetData>
  <hyperlinks>
    <hyperlink ref="C19" location="'1'!A1" display="Número de gallinas de postura y huevos producidos por color según año y semestre. Total País." xr:uid="{DEA3D8C8-A4C0-4518-BDFE-193A84B0C60B}"/>
    <hyperlink ref="C20" location="'2'!A1" display="Número de huevos vendidos por canal de comercialización, por año y semestre. Total País." xr:uid="{98F8273B-221F-4BF0-8B0C-FD1C451929AE}"/>
    <hyperlink ref="C21" location="'3'!A1" display="Número de establecimientos y número de huevos producidos por tipo de sistema productivo, por año y semestre.  Total País." xr:uid="{7BC5C01D-ABDE-49A3-96B8-96C964745B63}"/>
    <hyperlink ref="C22" location="'4'!A1" display="Número de establecimiento por principal destino de las gallinas de descarte, por año y semestre. Total País." xr:uid="{D42500B0-20AD-4DEE-91AA-45BAEADCB1A0}"/>
    <hyperlink ref="C23" location="'5'!A1" display="Gestión del guano, por año y semestre. Total País." xr:uid="{1C26C62D-C62D-4F52-A5F5-BE1769569B3B}"/>
    <hyperlink ref="C24" location="'6'!A1" display="Factor principal que afectó la rentabilidad del establecimiento el presente año. Total País." xr:uid="{6E7AC9C2-6BED-4CCC-B5A2-DE1EFEBD880E}"/>
    <hyperlink ref="C25" location="'7'!A1" display="Intenciones productivas del establecimiento para el próximo año. Total País." xr:uid="{9AB33D7E-6B1C-414F-ADD2-779672998857}"/>
    <hyperlink ref="C26" location="'8'!A1" display="Intenciones de inversión del establecimiento para el próximo año. Total País." xr:uid="{3369814E-6C0F-4F0E-9D1C-D6FAC640C485}"/>
  </hyperlink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J59"/>
  <sheetViews>
    <sheetView showGridLines="0" zoomScale="75" workbookViewId="0"/>
  </sheetViews>
  <sheetFormatPr baseColWidth="10" defaultRowHeight="14.4" x14ac:dyDescent="0.3"/>
  <cols>
    <col min="1" max="1" width="5" customWidth="1"/>
    <col min="2" max="2" width="10.6640625" customWidth="1"/>
    <col min="3" max="3" width="16" customWidth="1"/>
    <col min="4" max="9" width="20.6640625" customWidth="1"/>
  </cols>
  <sheetData>
    <row r="2" spans="2:10" x14ac:dyDescent="0.3">
      <c r="B2" s="1" t="s">
        <v>51</v>
      </c>
    </row>
    <row r="3" spans="2:10" x14ac:dyDescent="0.3">
      <c r="B3" s="1" t="s">
        <v>62</v>
      </c>
    </row>
    <row r="5" spans="2:10" x14ac:dyDescent="0.3">
      <c r="B5" s="24" t="s">
        <v>31</v>
      </c>
      <c r="C5" s="24" t="s">
        <v>31</v>
      </c>
      <c r="D5" s="7" t="s">
        <v>31</v>
      </c>
      <c r="E5" s="7" t="s">
        <v>31</v>
      </c>
      <c r="F5" s="7" t="s">
        <v>32</v>
      </c>
      <c r="G5" s="7" t="s">
        <v>31</v>
      </c>
      <c r="H5" s="7" t="s">
        <v>31</v>
      </c>
      <c r="I5" s="23" t="s">
        <v>31</v>
      </c>
    </row>
    <row r="6" spans="2:10" x14ac:dyDescent="0.3">
      <c r="B6" s="25"/>
      <c r="C6" s="25"/>
      <c r="D6" s="8" t="s">
        <v>33</v>
      </c>
      <c r="E6" s="10" t="s">
        <v>31</v>
      </c>
      <c r="F6" s="9" t="s">
        <v>34</v>
      </c>
      <c r="G6" s="10" t="s">
        <v>31</v>
      </c>
      <c r="H6" s="9" t="s">
        <v>35</v>
      </c>
      <c r="I6" s="10" t="s">
        <v>31</v>
      </c>
    </row>
    <row r="7" spans="2:10" ht="28.8" x14ac:dyDescent="0.3">
      <c r="B7" s="14" t="s">
        <v>36</v>
      </c>
      <c r="C7" s="14" t="s">
        <v>37</v>
      </c>
      <c r="D7" s="14" t="s">
        <v>38</v>
      </c>
      <c r="E7" s="14" t="s">
        <v>39</v>
      </c>
      <c r="F7" s="14" t="s">
        <v>38</v>
      </c>
      <c r="G7" s="14" t="s">
        <v>39</v>
      </c>
      <c r="H7" s="14" t="s">
        <v>38</v>
      </c>
      <c r="I7" s="14" t="s">
        <v>39</v>
      </c>
    </row>
    <row r="8" spans="2:10" x14ac:dyDescent="0.3">
      <c r="B8" s="26">
        <v>2023</v>
      </c>
      <c r="C8" s="13" t="s">
        <v>9</v>
      </c>
      <c r="D8" s="12">
        <v>1325307.25</v>
      </c>
      <c r="E8" s="12">
        <v>381907707</v>
      </c>
      <c r="F8" s="12">
        <v>929241.33333333302</v>
      </c>
      <c r="G8" s="12">
        <v>266722513</v>
      </c>
      <c r="H8" s="12">
        <v>396065.91666666698</v>
      </c>
      <c r="I8" s="12">
        <v>115185194</v>
      </c>
      <c r="J8" s="11"/>
    </row>
    <row r="9" spans="2:10" x14ac:dyDescent="0.3">
      <c r="B9" s="12" t="s">
        <v>40</v>
      </c>
      <c r="C9" s="13" t="s">
        <v>9</v>
      </c>
      <c r="D9" s="12">
        <v>1304059.5</v>
      </c>
      <c r="E9" s="12">
        <v>374299876</v>
      </c>
      <c r="F9" s="12">
        <v>914256.66666666698</v>
      </c>
      <c r="G9" s="12">
        <v>264004429</v>
      </c>
      <c r="H9" s="12">
        <v>389802.83333333302</v>
      </c>
      <c r="I9" s="12">
        <v>110295447</v>
      </c>
      <c r="J9" s="11"/>
    </row>
    <row r="10" spans="2:10" x14ac:dyDescent="0.3">
      <c r="B10" s="12" t="s">
        <v>41</v>
      </c>
      <c r="C10" s="13" t="s">
        <v>10</v>
      </c>
      <c r="D10" s="12">
        <v>1287324.5</v>
      </c>
      <c r="E10" s="12">
        <v>376152040</v>
      </c>
      <c r="F10" s="12">
        <v>924602.33333333302</v>
      </c>
      <c r="G10" s="12">
        <v>271454588</v>
      </c>
      <c r="H10" s="12">
        <v>362722.16666666698</v>
      </c>
      <c r="I10" s="12">
        <v>104697452</v>
      </c>
      <c r="J10" s="11"/>
    </row>
    <row r="11" spans="2:10" x14ac:dyDescent="0.3">
      <c r="B11" s="13"/>
      <c r="C11" s="13"/>
      <c r="D11" s="13"/>
      <c r="E11" s="13"/>
      <c r="F11" s="13"/>
      <c r="G11" s="13"/>
      <c r="H11" s="13"/>
      <c r="I11" s="13"/>
      <c r="J11" s="11"/>
    </row>
    <row r="12" spans="2:10" x14ac:dyDescent="0.3">
      <c r="B12" s="26">
        <v>2023</v>
      </c>
      <c r="C12" s="13" t="s">
        <v>11</v>
      </c>
      <c r="D12" s="12">
        <v>1260466</v>
      </c>
      <c r="E12" s="12">
        <v>31141005</v>
      </c>
      <c r="F12" s="12">
        <v>910333</v>
      </c>
      <c r="G12" s="12">
        <v>22217150</v>
      </c>
      <c r="H12" s="12">
        <v>350133</v>
      </c>
      <c r="I12" s="12">
        <v>8923855</v>
      </c>
      <c r="J12" s="11"/>
    </row>
    <row r="13" spans="2:10" x14ac:dyDescent="0.3">
      <c r="B13" s="12"/>
      <c r="C13" s="13" t="s">
        <v>12</v>
      </c>
      <c r="D13" s="12">
        <v>1293536</v>
      </c>
      <c r="E13" s="12">
        <v>29461793</v>
      </c>
      <c r="F13" s="12">
        <v>899304</v>
      </c>
      <c r="G13" s="12">
        <v>21180081</v>
      </c>
      <c r="H13" s="12">
        <v>394232</v>
      </c>
      <c r="I13" s="12">
        <v>8281712</v>
      </c>
      <c r="J13" s="11"/>
    </row>
    <row r="14" spans="2:10" x14ac:dyDescent="0.3">
      <c r="B14" s="12"/>
      <c r="C14" s="13" t="s">
        <v>13</v>
      </c>
      <c r="D14" s="12">
        <v>1288194</v>
      </c>
      <c r="E14" s="12">
        <v>33106454</v>
      </c>
      <c r="F14" s="12">
        <v>895769</v>
      </c>
      <c r="G14" s="12">
        <v>23950486</v>
      </c>
      <c r="H14" s="12">
        <v>392425</v>
      </c>
      <c r="I14" s="12">
        <v>9155968</v>
      </c>
      <c r="J14" s="11"/>
    </row>
    <row r="15" spans="2:10" x14ac:dyDescent="0.3">
      <c r="B15" s="12"/>
      <c r="C15" s="13" t="s">
        <v>14</v>
      </c>
      <c r="D15" s="12">
        <v>1315551</v>
      </c>
      <c r="E15" s="12">
        <v>32051926</v>
      </c>
      <c r="F15" s="12">
        <v>924777</v>
      </c>
      <c r="G15" s="12">
        <v>22530297</v>
      </c>
      <c r="H15" s="12">
        <v>390774</v>
      </c>
      <c r="I15" s="12">
        <v>9521629</v>
      </c>
      <c r="J15" s="11"/>
    </row>
    <row r="16" spans="2:10" x14ac:dyDescent="0.3">
      <c r="B16" s="12"/>
      <c r="C16" s="13" t="s">
        <v>15</v>
      </c>
      <c r="D16" s="12">
        <v>1382786</v>
      </c>
      <c r="E16" s="12">
        <v>32693040</v>
      </c>
      <c r="F16" s="12">
        <v>965874</v>
      </c>
      <c r="G16" s="12">
        <v>22661156</v>
      </c>
      <c r="H16" s="12">
        <v>416912</v>
      </c>
      <c r="I16" s="12">
        <v>10031884</v>
      </c>
      <c r="J16" s="11"/>
    </row>
    <row r="17" spans="2:10" x14ac:dyDescent="0.3">
      <c r="B17" s="12"/>
      <c r="C17" s="13" t="s">
        <v>16</v>
      </c>
      <c r="D17" s="12">
        <v>1355490</v>
      </c>
      <c r="E17" s="12">
        <v>33044832</v>
      </c>
      <c r="F17" s="12">
        <v>917811</v>
      </c>
      <c r="G17" s="12">
        <v>22957436</v>
      </c>
      <c r="H17" s="12">
        <v>437679</v>
      </c>
      <c r="I17" s="12">
        <v>10087396</v>
      </c>
      <c r="J17" s="11"/>
    </row>
    <row r="18" spans="2:10" x14ac:dyDescent="0.3">
      <c r="B18" s="12"/>
      <c r="C18" s="13" t="s">
        <v>17</v>
      </c>
      <c r="D18" s="12">
        <v>1295393</v>
      </c>
      <c r="E18" s="12">
        <v>31531872</v>
      </c>
      <c r="F18" s="12">
        <v>883285</v>
      </c>
      <c r="G18" s="12">
        <v>20814785</v>
      </c>
      <c r="H18" s="12">
        <v>412108</v>
      </c>
      <c r="I18" s="12">
        <v>10717087</v>
      </c>
      <c r="J18" s="11"/>
    </row>
    <row r="19" spans="2:10" x14ac:dyDescent="0.3">
      <c r="B19" s="12"/>
      <c r="C19" s="13" t="s">
        <v>18</v>
      </c>
      <c r="D19" s="12">
        <v>1351809</v>
      </c>
      <c r="E19" s="12">
        <v>32224732</v>
      </c>
      <c r="F19" s="12">
        <v>961220</v>
      </c>
      <c r="G19" s="12">
        <v>21628952</v>
      </c>
      <c r="H19" s="12">
        <v>390589</v>
      </c>
      <c r="I19" s="12">
        <v>10595780</v>
      </c>
      <c r="J19" s="11"/>
    </row>
    <row r="20" spans="2:10" x14ac:dyDescent="0.3">
      <c r="B20" s="12"/>
      <c r="C20" s="13" t="s">
        <v>19</v>
      </c>
      <c r="D20" s="12">
        <v>1349003</v>
      </c>
      <c r="E20" s="12">
        <v>30038776</v>
      </c>
      <c r="F20" s="12">
        <v>962739</v>
      </c>
      <c r="G20" s="12">
        <v>21468184</v>
      </c>
      <c r="H20" s="12">
        <v>386264</v>
      </c>
      <c r="I20" s="12">
        <v>8570592</v>
      </c>
      <c r="J20" s="11"/>
    </row>
    <row r="21" spans="2:10" x14ac:dyDescent="0.3">
      <c r="B21" s="12"/>
      <c r="C21" s="13" t="s">
        <v>20</v>
      </c>
      <c r="D21" s="12">
        <v>1307222</v>
      </c>
      <c r="E21" s="12">
        <v>31430274</v>
      </c>
      <c r="F21" s="12">
        <v>904456</v>
      </c>
      <c r="G21" s="12">
        <v>22499896</v>
      </c>
      <c r="H21" s="12">
        <v>402766</v>
      </c>
      <c r="I21" s="12">
        <v>8930378</v>
      </c>
      <c r="J21" s="11"/>
    </row>
    <row r="22" spans="2:10" x14ac:dyDescent="0.3">
      <c r="B22" s="12"/>
      <c r="C22" s="13" t="s">
        <v>21</v>
      </c>
      <c r="D22" s="12">
        <v>1332232</v>
      </c>
      <c r="E22" s="12">
        <v>32743045</v>
      </c>
      <c r="F22" s="12">
        <v>960840</v>
      </c>
      <c r="G22" s="12">
        <v>22736436</v>
      </c>
      <c r="H22" s="12">
        <v>371392</v>
      </c>
      <c r="I22" s="12">
        <v>10006609</v>
      </c>
      <c r="J22" s="11"/>
    </row>
    <row r="23" spans="2:10" x14ac:dyDescent="0.3">
      <c r="B23" s="12"/>
      <c r="C23" s="13" t="s">
        <v>22</v>
      </c>
      <c r="D23" s="12">
        <v>1372005</v>
      </c>
      <c r="E23" s="12">
        <v>32439958</v>
      </c>
      <c r="F23" s="12">
        <v>964488</v>
      </c>
      <c r="G23" s="12">
        <v>22077654</v>
      </c>
      <c r="H23" s="12">
        <v>407517</v>
      </c>
      <c r="I23" s="12">
        <v>10362304</v>
      </c>
      <c r="J23" s="11"/>
    </row>
    <row r="24" spans="2:10" x14ac:dyDescent="0.3">
      <c r="B24" s="12" t="s">
        <v>40</v>
      </c>
      <c r="C24" s="13" t="s">
        <v>11</v>
      </c>
      <c r="D24" s="12">
        <v>1363295</v>
      </c>
      <c r="E24" s="12">
        <v>33643701</v>
      </c>
      <c r="F24" s="12">
        <v>941097</v>
      </c>
      <c r="G24" s="12">
        <v>23299158</v>
      </c>
      <c r="H24" s="12">
        <v>422198</v>
      </c>
      <c r="I24" s="12">
        <v>10344543</v>
      </c>
      <c r="J24" s="11"/>
    </row>
    <row r="25" spans="2:10" x14ac:dyDescent="0.3">
      <c r="B25" s="12"/>
      <c r="C25" s="13" t="s">
        <v>12</v>
      </c>
      <c r="D25" s="12">
        <v>1332049</v>
      </c>
      <c r="E25" s="12">
        <v>31496765</v>
      </c>
      <c r="F25" s="12">
        <v>907910</v>
      </c>
      <c r="G25" s="12">
        <v>21674977</v>
      </c>
      <c r="H25" s="12">
        <v>424139</v>
      </c>
      <c r="I25" s="12">
        <v>9821788</v>
      </c>
      <c r="J25" s="11"/>
    </row>
    <row r="26" spans="2:10" x14ac:dyDescent="0.3">
      <c r="B26" s="12"/>
      <c r="C26" s="13" t="s">
        <v>13</v>
      </c>
      <c r="D26" s="12">
        <v>1321438</v>
      </c>
      <c r="E26" s="12">
        <v>32006405</v>
      </c>
      <c r="F26" s="12">
        <v>914886</v>
      </c>
      <c r="G26" s="12">
        <v>23041258</v>
      </c>
      <c r="H26" s="12">
        <v>406552</v>
      </c>
      <c r="I26" s="12">
        <v>8965147</v>
      </c>
      <c r="J26" s="11"/>
    </row>
    <row r="27" spans="2:10" x14ac:dyDescent="0.3">
      <c r="B27" s="12"/>
      <c r="C27" s="13" t="s">
        <v>14</v>
      </c>
      <c r="D27" s="12">
        <v>1200183</v>
      </c>
      <c r="E27" s="12">
        <v>29469376</v>
      </c>
      <c r="F27" s="12">
        <v>812752</v>
      </c>
      <c r="G27" s="12">
        <v>19619326</v>
      </c>
      <c r="H27" s="12">
        <v>387431</v>
      </c>
      <c r="I27" s="12">
        <v>9850050</v>
      </c>
      <c r="J27" s="11"/>
    </row>
    <row r="28" spans="2:10" x14ac:dyDescent="0.3">
      <c r="B28" s="12"/>
      <c r="C28" s="13" t="s">
        <v>15</v>
      </c>
      <c r="D28" s="12">
        <v>1311128</v>
      </c>
      <c r="E28" s="12">
        <v>30443118</v>
      </c>
      <c r="F28" s="12">
        <v>951476</v>
      </c>
      <c r="G28" s="12">
        <v>20707050</v>
      </c>
      <c r="H28" s="12">
        <v>359652</v>
      </c>
      <c r="I28" s="12">
        <v>9736068</v>
      </c>
      <c r="J28" s="11"/>
    </row>
    <row r="29" spans="2:10" x14ac:dyDescent="0.3">
      <c r="B29" s="12"/>
      <c r="C29" s="13" t="s">
        <v>16</v>
      </c>
      <c r="D29" s="12">
        <v>1300217</v>
      </c>
      <c r="E29" s="12">
        <v>30918066</v>
      </c>
      <c r="F29" s="12">
        <v>930748</v>
      </c>
      <c r="G29" s="12">
        <v>22697982</v>
      </c>
      <c r="H29" s="12">
        <v>369469</v>
      </c>
      <c r="I29" s="12">
        <v>8220084</v>
      </c>
      <c r="J29" s="11"/>
    </row>
    <row r="30" spans="2:10" x14ac:dyDescent="0.3">
      <c r="B30" s="12"/>
      <c r="C30" s="13" t="s">
        <v>17</v>
      </c>
      <c r="D30" s="12">
        <v>1384668</v>
      </c>
      <c r="E30" s="12">
        <v>33239309</v>
      </c>
      <c r="F30" s="12">
        <v>963797</v>
      </c>
      <c r="G30" s="12">
        <v>24092134</v>
      </c>
      <c r="H30" s="12">
        <v>420871</v>
      </c>
      <c r="I30" s="12">
        <v>9147175</v>
      </c>
      <c r="J30" s="11"/>
    </row>
    <row r="31" spans="2:10" x14ac:dyDescent="0.3">
      <c r="B31" s="12"/>
      <c r="C31" s="13" t="s">
        <v>18</v>
      </c>
      <c r="D31" s="12">
        <v>1355137</v>
      </c>
      <c r="E31" s="12">
        <v>33310930</v>
      </c>
      <c r="F31" s="12">
        <v>937566</v>
      </c>
      <c r="G31" s="12">
        <v>23255077</v>
      </c>
      <c r="H31" s="12">
        <v>417571</v>
      </c>
      <c r="I31" s="12">
        <v>10055853</v>
      </c>
      <c r="J31" s="11"/>
    </row>
    <row r="32" spans="2:10" x14ac:dyDescent="0.3">
      <c r="B32" s="12"/>
      <c r="C32" s="13" t="s">
        <v>19</v>
      </c>
      <c r="D32" s="12">
        <v>1236686</v>
      </c>
      <c r="E32" s="12">
        <v>29770969</v>
      </c>
      <c r="F32" s="12">
        <v>830057</v>
      </c>
      <c r="G32" s="12">
        <v>20756689</v>
      </c>
      <c r="H32" s="12">
        <v>406629</v>
      </c>
      <c r="I32" s="12">
        <v>9014280</v>
      </c>
      <c r="J32" s="11"/>
    </row>
    <row r="33" spans="2:10" x14ac:dyDescent="0.3">
      <c r="B33" s="12"/>
      <c r="C33" s="13" t="s">
        <v>20</v>
      </c>
      <c r="D33" s="12">
        <v>1236659</v>
      </c>
      <c r="E33" s="12">
        <v>28700975</v>
      </c>
      <c r="F33" s="12">
        <v>889390</v>
      </c>
      <c r="G33" s="12">
        <v>19639599</v>
      </c>
      <c r="H33" s="12">
        <v>347269</v>
      </c>
      <c r="I33" s="12">
        <v>9061376</v>
      </c>
      <c r="J33" s="11"/>
    </row>
    <row r="34" spans="2:10" x14ac:dyDescent="0.3">
      <c r="B34" s="12"/>
      <c r="C34" s="13" t="s">
        <v>21</v>
      </c>
      <c r="D34" s="12">
        <v>1258585</v>
      </c>
      <c r="E34" s="12">
        <v>29438325</v>
      </c>
      <c r="F34" s="12">
        <v>928744</v>
      </c>
      <c r="G34" s="12">
        <v>21746186</v>
      </c>
      <c r="H34" s="12">
        <v>329841</v>
      </c>
      <c r="I34" s="12">
        <v>7692139</v>
      </c>
      <c r="J34" s="11"/>
    </row>
    <row r="35" spans="2:10" x14ac:dyDescent="0.3">
      <c r="B35" s="12"/>
      <c r="C35" s="13" t="s">
        <v>22</v>
      </c>
      <c r="D35" s="12">
        <v>1348669</v>
      </c>
      <c r="E35" s="12">
        <v>31861937</v>
      </c>
      <c r="F35" s="12">
        <v>962657</v>
      </c>
      <c r="G35" s="12">
        <v>23474993</v>
      </c>
      <c r="H35" s="12">
        <v>386012</v>
      </c>
      <c r="I35" s="12">
        <v>8386944</v>
      </c>
      <c r="J35" s="11"/>
    </row>
    <row r="36" spans="2:10" x14ac:dyDescent="0.3">
      <c r="B36" s="12" t="s">
        <v>41</v>
      </c>
      <c r="C36" s="13" t="s">
        <v>11</v>
      </c>
      <c r="D36" s="12">
        <v>1328332</v>
      </c>
      <c r="E36" s="12">
        <v>31352482</v>
      </c>
      <c r="F36" s="12">
        <v>970796</v>
      </c>
      <c r="G36" s="12">
        <v>22725701</v>
      </c>
      <c r="H36" s="12">
        <v>357536</v>
      </c>
      <c r="I36" s="12">
        <v>8626781</v>
      </c>
      <c r="J36" s="11"/>
    </row>
    <row r="37" spans="2:10" x14ac:dyDescent="0.3">
      <c r="B37" s="12"/>
      <c r="C37" s="13" t="s">
        <v>12</v>
      </c>
      <c r="D37" s="12">
        <v>1264065</v>
      </c>
      <c r="E37" s="12">
        <v>30713413</v>
      </c>
      <c r="F37" s="12">
        <v>910273</v>
      </c>
      <c r="G37" s="12">
        <v>22706829</v>
      </c>
      <c r="H37" s="12">
        <v>353792</v>
      </c>
      <c r="I37" s="12">
        <v>8006584</v>
      </c>
      <c r="J37" s="11"/>
    </row>
    <row r="38" spans="2:10" x14ac:dyDescent="0.3">
      <c r="B38" s="12"/>
      <c r="C38" s="13" t="s">
        <v>13</v>
      </c>
      <c r="D38" s="12">
        <v>1277329</v>
      </c>
      <c r="E38" s="12">
        <v>30660753</v>
      </c>
      <c r="F38" s="12">
        <v>920828</v>
      </c>
      <c r="G38" s="12">
        <v>22420314</v>
      </c>
      <c r="H38" s="12">
        <v>356501</v>
      </c>
      <c r="I38" s="12">
        <v>8240439</v>
      </c>
      <c r="J38" s="11"/>
    </row>
    <row r="39" spans="2:10" x14ac:dyDescent="0.3">
      <c r="B39" s="12"/>
      <c r="C39" s="13" t="s">
        <v>14</v>
      </c>
      <c r="D39" s="12">
        <v>1347666</v>
      </c>
      <c r="E39" s="12">
        <v>31322703</v>
      </c>
      <c r="F39" s="12">
        <v>949593</v>
      </c>
      <c r="G39" s="12">
        <v>22668000</v>
      </c>
      <c r="H39" s="12">
        <v>398073</v>
      </c>
      <c r="I39" s="12">
        <v>8654703</v>
      </c>
      <c r="J39" s="11"/>
    </row>
    <row r="40" spans="2:10" x14ac:dyDescent="0.3">
      <c r="B40" s="12"/>
      <c r="C40" s="13" t="s">
        <v>15</v>
      </c>
      <c r="D40" s="12">
        <v>1232933</v>
      </c>
      <c r="E40" s="12">
        <v>32794369</v>
      </c>
      <c r="F40" s="12">
        <v>838713</v>
      </c>
      <c r="G40" s="12">
        <v>22632459</v>
      </c>
      <c r="H40" s="12">
        <v>394220</v>
      </c>
      <c r="I40" s="12">
        <v>10161910</v>
      </c>
      <c r="J40" s="11"/>
    </row>
    <row r="41" spans="2:10" x14ac:dyDescent="0.3">
      <c r="B41" s="12"/>
      <c r="C41" s="13" t="s">
        <v>16</v>
      </c>
      <c r="D41" s="12">
        <v>1247295</v>
      </c>
      <c r="E41" s="12">
        <v>26319020</v>
      </c>
      <c r="F41" s="12">
        <v>857452</v>
      </c>
      <c r="G41" s="12">
        <v>17326803</v>
      </c>
      <c r="H41" s="12">
        <v>389843</v>
      </c>
      <c r="I41" s="12">
        <v>8992217</v>
      </c>
      <c r="J41" s="11"/>
    </row>
    <row r="42" spans="2:10" x14ac:dyDescent="0.3">
      <c r="B42" s="12"/>
      <c r="C42" s="13" t="s">
        <v>17</v>
      </c>
      <c r="D42" s="12">
        <v>1293641</v>
      </c>
      <c r="E42" s="12">
        <v>31549124</v>
      </c>
      <c r="F42" s="12">
        <v>928563</v>
      </c>
      <c r="G42" s="12">
        <v>22781626</v>
      </c>
      <c r="H42" s="12">
        <v>365078</v>
      </c>
      <c r="I42" s="12">
        <v>8767498</v>
      </c>
      <c r="J42" s="11"/>
    </row>
    <row r="43" spans="2:10" x14ac:dyDescent="0.3">
      <c r="B43" s="12"/>
      <c r="C43" s="13" t="s">
        <v>18</v>
      </c>
      <c r="D43" s="12">
        <v>1311004</v>
      </c>
      <c r="E43" s="12">
        <v>33764998</v>
      </c>
      <c r="F43" s="12">
        <v>949139</v>
      </c>
      <c r="G43" s="12">
        <v>24543140</v>
      </c>
      <c r="H43" s="12">
        <v>361865</v>
      </c>
      <c r="I43" s="12">
        <v>9221858</v>
      </c>
      <c r="J43" s="11"/>
    </row>
    <row r="44" spans="2:10" x14ac:dyDescent="0.3">
      <c r="B44" s="12"/>
      <c r="C44" s="13" t="s">
        <v>19</v>
      </c>
      <c r="D44" s="12">
        <v>1291066</v>
      </c>
      <c r="E44" s="12">
        <v>31390548</v>
      </c>
      <c r="F44" s="12">
        <v>938161</v>
      </c>
      <c r="G44" s="12">
        <v>22387154</v>
      </c>
      <c r="H44" s="12">
        <v>352905</v>
      </c>
      <c r="I44" s="12">
        <v>9003394</v>
      </c>
      <c r="J44" s="11"/>
    </row>
    <row r="45" spans="2:10" x14ac:dyDescent="0.3">
      <c r="B45" s="12"/>
      <c r="C45" s="13" t="s">
        <v>20</v>
      </c>
      <c r="D45" s="12">
        <v>1253094</v>
      </c>
      <c r="E45" s="12">
        <v>32713582</v>
      </c>
      <c r="F45" s="12">
        <v>913416</v>
      </c>
      <c r="G45" s="12">
        <v>23646504</v>
      </c>
      <c r="H45" s="12">
        <v>339678</v>
      </c>
      <c r="I45" s="12">
        <v>9067078</v>
      </c>
      <c r="J45" s="11"/>
    </row>
    <row r="46" spans="2:10" x14ac:dyDescent="0.3">
      <c r="B46" s="12"/>
      <c r="C46" s="13" t="s">
        <v>21</v>
      </c>
      <c r="D46" s="12">
        <v>1304367</v>
      </c>
      <c r="E46" s="12">
        <v>32638917</v>
      </c>
      <c r="F46" s="12">
        <v>991617</v>
      </c>
      <c r="G46" s="12">
        <v>24542225</v>
      </c>
      <c r="H46" s="12">
        <v>312750</v>
      </c>
      <c r="I46" s="12">
        <v>8096692</v>
      </c>
      <c r="J46" s="11"/>
    </row>
    <row r="47" spans="2:10" x14ac:dyDescent="0.3">
      <c r="B47" s="12"/>
      <c r="C47" s="13" t="s">
        <v>22</v>
      </c>
      <c r="D47" s="12">
        <v>1297102</v>
      </c>
      <c r="E47" s="12">
        <v>30932131</v>
      </c>
      <c r="F47" s="12">
        <v>926677</v>
      </c>
      <c r="G47" s="12">
        <v>23073833</v>
      </c>
      <c r="H47" s="12">
        <v>370425</v>
      </c>
      <c r="I47" s="12">
        <v>7858298</v>
      </c>
      <c r="J47" s="11"/>
    </row>
    <row r="48" spans="2:10" x14ac:dyDescent="0.3">
      <c r="B48" s="13"/>
      <c r="C48" s="13"/>
      <c r="D48" s="13"/>
      <c r="E48" s="13"/>
      <c r="F48" s="13"/>
      <c r="G48" s="13"/>
      <c r="H48" s="13"/>
      <c r="I48" s="13"/>
      <c r="J48" s="11"/>
    </row>
    <row r="49" spans="2:10" x14ac:dyDescent="0.3">
      <c r="B49" s="16" t="s">
        <v>23</v>
      </c>
      <c r="C49" s="16"/>
      <c r="D49" s="20">
        <v>-0.55697514579869001</v>
      </c>
      <c r="E49" s="20">
        <v>-5.2292972833626798</v>
      </c>
      <c r="F49" s="20">
        <v>-6.54889942387031</v>
      </c>
      <c r="G49" s="20">
        <v>-5.9831250019099702</v>
      </c>
      <c r="H49" s="20">
        <v>18.4412470023981</v>
      </c>
      <c r="I49" s="20">
        <v>-2.9443382556728102</v>
      </c>
      <c r="J49" s="17"/>
    </row>
    <row r="50" spans="2:10" x14ac:dyDescent="0.3">
      <c r="B50" s="13" t="s">
        <v>24</v>
      </c>
      <c r="C50" s="13"/>
      <c r="D50" s="18">
        <v>-3.8235475123992599</v>
      </c>
      <c r="E50" s="18">
        <v>-2.91823438104218</v>
      </c>
      <c r="F50" s="18">
        <v>-3.73757215706113</v>
      </c>
      <c r="G50" s="18">
        <v>-1.7088822987082499</v>
      </c>
      <c r="H50" s="18">
        <v>-4.03795736920096</v>
      </c>
      <c r="I50" s="18">
        <v>-6.3032017383208903</v>
      </c>
      <c r="J50" s="17"/>
    </row>
    <row r="51" spans="2:10" x14ac:dyDescent="0.3">
      <c r="B51" s="15" t="s">
        <v>25</v>
      </c>
      <c r="C51" s="15"/>
      <c r="D51" s="19" t="s">
        <v>26</v>
      </c>
      <c r="E51" s="19">
        <v>0.49483425423309502</v>
      </c>
      <c r="F51" s="19" t="s">
        <v>26</v>
      </c>
      <c r="G51" s="19">
        <v>2.8219825812088901</v>
      </c>
      <c r="H51" s="19" t="s">
        <v>26</v>
      </c>
      <c r="I51" s="19">
        <v>-5.0754542932311599</v>
      </c>
      <c r="J51" s="17"/>
    </row>
    <row r="52" spans="2:10" x14ac:dyDescent="0.3">
      <c r="B52" t="s">
        <v>27</v>
      </c>
    </row>
    <row r="53" spans="2:10" x14ac:dyDescent="0.3">
      <c r="B53" t="s">
        <v>28</v>
      </c>
    </row>
    <row r="55" spans="2:10" x14ac:dyDescent="0.3">
      <c r="B55" s="1" t="s">
        <v>8</v>
      </c>
    </row>
    <row r="56" spans="2:10" x14ac:dyDescent="0.3">
      <c r="B56" s="1"/>
    </row>
    <row r="57" spans="2:10" x14ac:dyDescent="0.3">
      <c r="B57" s="5" t="s">
        <v>29</v>
      </c>
    </row>
    <row r="58" spans="2:10" x14ac:dyDescent="0.3">
      <c r="B58" s="5" t="s">
        <v>30</v>
      </c>
    </row>
    <row r="59" spans="2:10" x14ac:dyDescent="0.3">
      <c r="B59" s="5"/>
    </row>
  </sheetData>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J59"/>
  <sheetViews>
    <sheetView showGridLines="0" zoomScale="75" workbookViewId="0"/>
  </sheetViews>
  <sheetFormatPr baseColWidth="10" defaultRowHeight="14.4" x14ac:dyDescent="0.3"/>
  <cols>
    <col min="1" max="1" width="5" customWidth="1"/>
    <col min="2" max="2" width="10.6640625" customWidth="1"/>
    <col min="3" max="3" width="16" customWidth="1"/>
    <col min="4" max="9" width="20.6640625" customWidth="1"/>
  </cols>
  <sheetData>
    <row r="2" spans="2:10" x14ac:dyDescent="0.3">
      <c r="B2" s="1" t="s">
        <v>51</v>
      </c>
    </row>
    <row r="3" spans="2:10" x14ac:dyDescent="0.3">
      <c r="B3" s="1" t="s">
        <v>63</v>
      </c>
    </row>
    <row r="5" spans="2:10" x14ac:dyDescent="0.3">
      <c r="B5" s="24" t="s">
        <v>31</v>
      </c>
      <c r="C5" s="24" t="s">
        <v>31</v>
      </c>
      <c r="D5" s="7" t="s">
        <v>31</v>
      </c>
      <c r="E5" s="7" t="s">
        <v>31</v>
      </c>
      <c r="F5" s="7" t="s">
        <v>32</v>
      </c>
      <c r="G5" s="7" t="s">
        <v>31</v>
      </c>
      <c r="H5" s="7" t="s">
        <v>31</v>
      </c>
      <c r="I5" s="23" t="s">
        <v>31</v>
      </c>
    </row>
    <row r="6" spans="2:10" x14ac:dyDescent="0.3">
      <c r="B6" s="25"/>
      <c r="C6" s="25"/>
      <c r="D6" s="8" t="s">
        <v>33</v>
      </c>
      <c r="E6" s="10" t="s">
        <v>31</v>
      </c>
      <c r="F6" s="9" t="s">
        <v>34</v>
      </c>
      <c r="G6" s="10" t="s">
        <v>31</v>
      </c>
      <c r="H6" s="9" t="s">
        <v>35</v>
      </c>
      <c r="I6" s="10" t="s">
        <v>31</v>
      </c>
    </row>
    <row r="7" spans="2:10" ht="28.8" x14ac:dyDescent="0.3">
      <c r="B7" s="14" t="s">
        <v>36</v>
      </c>
      <c r="C7" s="14" t="s">
        <v>37</v>
      </c>
      <c r="D7" s="14" t="s">
        <v>38</v>
      </c>
      <c r="E7" s="14" t="s">
        <v>39</v>
      </c>
      <c r="F7" s="14" t="s">
        <v>38</v>
      </c>
      <c r="G7" s="14" t="s">
        <v>39</v>
      </c>
      <c r="H7" s="14" t="s">
        <v>38</v>
      </c>
      <c r="I7" s="14" t="s">
        <v>39</v>
      </c>
    </row>
    <row r="8" spans="2:10" x14ac:dyDescent="0.3">
      <c r="B8" s="26">
        <v>2023</v>
      </c>
      <c r="C8" s="13" t="s">
        <v>9</v>
      </c>
      <c r="D8" s="12">
        <v>1210380.83333333</v>
      </c>
      <c r="E8" s="12">
        <v>297509824</v>
      </c>
      <c r="F8" s="12">
        <v>829441.5</v>
      </c>
      <c r="G8" s="12">
        <v>196029670</v>
      </c>
      <c r="H8" s="12">
        <v>380939.33333333302</v>
      </c>
      <c r="I8" s="12">
        <v>101480154</v>
      </c>
      <c r="J8" s="11"/>
    </row>
    <row r="9" spans="2:10" x14ac:dyDescent="0.3">
      <c r="B9" s="12" t="s">
        <v>40</v>
      </c>
      <c r="C9" s="13" t="s">
        <v>9</v>
      </c>
      <c r="D9" s="12">
        <v>1298599.58333333</v>
      </c>
      <c r="E9" s="12">
        <v>327431362</v>
      </c>
      <c r="F9" s="12">
        <v>943528.41666666698</v>
      </c>
      <c r="G9" s="12">
        <v>228940953</v>
      </c>
      <c r="H9" s="12">
        <v>355071.16666666698</v>
      </c>
      <c r="I9" s="12">
        <v>98490409</v>
      </c>
      <c r="J9" s="11"/>
    </row>
    <row r="10" spans="2:10" x14ac:dyDescent="0.3">
      <c r="B10" s="12" t="s">
        <v>41</v>
      </c>
      <c r="C10" s="13" t="s">
        <v>10</v>
      </c>
      <c r="D10" s="12">
        <v>1430767</v>
      </c>
      <c r="E10" s="12">
        <v>389943481</v>
      </c>
      <c r="F10" s="12">
        <v>1096637.08333333</v>
      </c>
      <c r="G10" s="12">
        <v>304054168</v>
      </c>
      <c r="H10" s="12">
        <v>334129.91666666698</v>
      </c>
      <c r="I10" s="12">
        <v>85889313</v>
      </c>
      <c r="J10" s="11"/>
    </row>
    <row r="11" spans="2:10" x14ac:dyDescent="0.3">
      <c r="B11" s="13"/>
      <c r="C11" s="13"/>
      <c r="D11" s="13"/>
      <c r="E11" s="13"/>
      <c r="F11" s="13"/>
      <c r="G11" s="13"/>
      <c r="H11" s="13"/>
      <c r="I11" s="13"/>
      <c r="J11" s="11"/>
    </row>
    <row r="12" spans="2:10" x14ac:dyDescent="0.3">
      <c r="B12" s="26">
        <v>2023</v>
      </c>
      <c r="C12" s="13" t="s">
        <v>11</v>
      </c>
      <c r="D12" s="12">
        <v>1366247</v>
      </c>
      <c r="E12" s="12">
        <v>30988632</v>
      </c>
      <c r="F12" s="12">
        <v>934414</v>
      </c>
      <c r="G12" s="12">
        <v>20530977</v>
      </c>
      <c r="H12" s="12">
        <v>431833</v>
      </c>
      <c r="I12" s="12">
        <v>10457655</v>
      </c>
      <c r="J12" s="11"/>
    </row>
    <row r="13" spans="2:10" x14ac:dyDescent="0.3">
      <c r="B13" s="12"/>
      <c r="C13" s="13" t="s">
        <v>12</v>
      </c>
      <c r="D13" s="12">
        <v>1408804</v>
      </c>
      <c r="E13" s="12">
        <v>28725115</v>
      </c>
      <c r="F13" s="12">
        <v>926176</v>
      </c>
      <c r="G13" s="12">
        <v>19071180</v>
      </c>
      <c r="H13" s="12">
        <v>482628</v>
      </c>
      <c r="I13" s="12">
        <v>9653935</v>
      </c>
      <c r="J13" s="11"/>
    </row>
    <row r="14" spans="2:10" x14ac:dyDescent="0.3">
      <c r="B14" s="12"/>
      <c r="C14" s="13" t="s">
        <v>13</v>
      </c>
      <c r="D14" s="12">
        <v>1505120</v>
      </c>
      <c r="E14" s="12">
        <v>33315119</v>
      </c>
      <c r="F14" s="12">
        <v>1053842</v>
      </c>
      <c r="G14" s="12">
        <v>22082355</v>
      </c>
      <c r="H14" s="12">
        <v>451278</v>
      </c>
      <c r="I14" s="12">
        <v>11232764</v>
      </c>
      <c r="J14" s="11"/>
    </row>
    <row r="15" spans="2:10" x14ac:dyDescent="0.3">
      <c r="B15" s="12"/>
      <c r="C15" s="13" t="s">
        <v>14</v>
      </c>
      <c r="D15" s="12">
        <v>1203777</v>
      </c>
      <c r="E15" s="12">
        <v>24562128</v>
      </c>
      <c r="F15" s="12">
        <v>819012</v>
      </c>
      <c r="G15" s="12">
        <v>15621720</v>
      </c>
      <c r="H15" s="12">
        <v>384765</v>
      </c>
      <c r="I15" s="12">
        <v>8940408</v>
      </c>
      <c r="J15" s="11"/>
    </row>
    <row r="16" spans="2:10" x14ac:dyDescent="0.3">
      <c r="B16" s="12"/>
      <c r="C16" s="13" t="s">
        <v>15</v>
      </c>
      <c r="D16" s="12">
        <v>1172391</v>
      </c>
      <c r="E16" s="12">
        <v>24121681</v>
      </c>
      <c r="F16" s="12">
        <v>788679</v>
      </c>
      <c r="G16" s="12">
        <v>15500029</v>
      </c>
      <c r="H16" s="12">
        <v>383712</v>
      </c>
      <c r="I16" s="12">
        <v>8621652</v>
      </c>
      <c r="J16" s="11"/>
    </row>
    <row r="17" spans="2:10" x14ac:dyDescent="0.3">
      <c r="B17" s="12"/>
      <c r="C17" s="13" t="s">
        <v>16</v>
      </c>
      <c r="D17" s="12">
        <v>1077582</v>
      </c>
      <c r="E17" s="12">
        <v>24093776</v>
      </c>
      <c r="F17" s="12">
        <v>696949</v>
      </c>
      <c r="G17" s="12">
        <v>16606185</v>
      </c>
      <c r="H17" s="12">
        <v>380633</v>
      </c>
      <c r="I17" s="12">
        <v>7487591</v>
      </c>
      <c r="J17" s="11"/>
    </row>
    <row r="18" spans="2:10" x14ac:dyDescent="0.3">
      <c r="B18" s="12"/>
      <c r="C18" s="13" t="s">
        <v>17</v>
      </c>
      <c r="D18" s="12">
        <v>1120399</v>
      </c>
      <c r="E18" s="12">
        <v>23572514</v>
      </c>
      <c r="F18" s="12">
        <v>746585</v>
      </c>
      <c r="G18" s="12">
        <v>15650213</v>
      </c>
      <c r="H18" s="12">
        <v>373814</v>
      </c>
      <c r="I18" s="12">
        <v>7922301</v>
      </c>
      <c r="J18" s="11"/>
    </row>
    <row r="19" spans="2:10" x14ac:dyDescent="0.3">
      <c r="B19" s="12"/>
      <c r="C19" s="13" t="s">
        <v>18</v>
      </c>
      <c r="D19" s="12">
        <v>1086282</v>
      </c>
      <c r="E19" s="12">
        <v>23551478</v>
      </c>
      <c r="F19" s="12">
        <v>706972</v>
      </c>
      <c r="G19" s="12">
        <v>15746282</v>
      </c>
      <c r="H19" s="12">
        <v>379310</v>
      </c>
      <c r="I19" s="12">
        <v>7805196</v>
      </c>
      <c r="J19" s="11"/>
    </row>
    <row r="20" spans="2:10" x14ac:dyDescent="0.3">
      <c r="B20" s="12"/>
      <c r="C20" s="13" t="s">
        <v>19</v>
      </c>
      <c r="D20" s="12">
        <v>1059902</v>
      </c>
      <c r="E20" s="12">
        <v>20014226</v>
      </c>
      <c r="F20" s="12">
        <v>738844</v>
      </c>
      <c r="G20" s="12">
        <v>13471875</v>
      </c>
      <c r="H20" s="12">
        <v>321058</v>
      </c>
      <c r="I20" s="12">
        <v>6542351</v>
      </c>
      <c r="J20" s="11"/>
    </row>
    <row r="21" spans="2:10" x14ac:dyDescent="0.3">
      <c r="B21" s="12"/>
      <c r="C21" s="13" t="s">
        <v>20</v>
      </c>
      <c r="D21" s="12">
        <v>1108574</v>
      </c>
      <c r="E21" s="12">
        <v>20278516</v>
      </c>
      <c r="F21" s="12">
        <v>815808</v>
      </c>
      <c r="G21" s="12">
        <v>13582347</v>
      </c>
      <c r="H21" s="12">
        <v>292766</v>
      </c>
      <c r="I21" s="12">
        <v>6696169</v>
      </c>
      <c r="J21" s="11"/>
    </row>
    <row r="22" spans="2:10" x14ac:dyDescent="0.3">
      <c r="B22" s="12"/>
      <c r="C22" s="13" t="s">
        <v>21</v>
      </c>
      <c r="D22" s="12">
        <v>1173273</v>
      </c>
      <c r="E22" s="12">
        <v>21505782</v>
      </c>
      <c r="F22" s="12">
        <v>832598</v>
      </c>
      <c r="G22" s="12">
        <v>13991893</v>
      </c>
      <c r="H22" s="12">
        <v>340675</v>
      </c>
      <c r="I22" s="12">
        <v>7513889</v>
      </c>
      <c r="J22" s="11"/>
    </row>
    <row r="23" spans="2:10" x14ac:dyDescent="0.3">
      <c r="B23" s="12"/>
      <c r="C23" s="13" t="s">
        <v>22</v>
      </c>
      <c r="D23" s="12">
        <v>1242219</v>
      </c>
      <c r="E23" s="12">
        <v>22780857</v>
      </c>
      <c r="F23" s="12">
        <v>893419</v>
      </c>
      <c r="G23" s="12">
        <v>14174614</v>
      </c>
      <c r="H23" s="12">
        <v>348800</v>
      </c>
      <c r="I23" s="12">
        <v>8606243</v>
      </c>
      <c r="J23" s="11"/>
    </row>
    <row r="24" spans="2:10" x14ac:dyDescent="0.3">
      <c r="B24" s="12" t="s">
        <v>40</v>
      </c>
      <c r="C24" s="13" t="s">
        <v>11</v>
      </c>
      <c r="D24" s="12">
        <v>1227450</v>
      </c>
      <c r="E24" s="12">
        <v>23666264</v>
      </c>
      <c r="F24" s="12">
        <v>851245</v>
      </c>
      <c r="G24" s="12">
        <v>15652001</v>
      </c>
      <c r="H24" s="12">
        <v>376205</v>
      </c>
      <c r="I24" s="12">
        <v>8014263</v>
      </c>
      <c r="J24" s="11"/>
    </row>
    <row r="25" spans="2:10" x14ac:dyDescent="0.3">
      <c r="B25" s="12"/>
      <c r="C25" s="13" t="s">
        <v>12</v>
      </c>
      <c r="D25" s="12">
        <v>1209271</v>
      </c>
      <c r="E25" s="12">
        <v>24894705</v>
      </c>
      <c r="F25" s="12">
        <v>862267</v>
      </c>
      <c r="G25" s="12">
        <v>17083747</v>
      </c>
      <c r="H25" s="12">
        <v>347004</v>
      </c>
      <c r="I25" s="12">
        <v>7810958</v>
      </c>
      <c r="J25" s="11"/>
    </row>
    <row r="26" spans="2:10" x14ac:dyDescent="0.3">
      <c r="B26" s="12"/>
      <c r="C26" s="13" t="s">
        <v>13</v>
      </c>
      <c r="D26" s="12">
        <v>1240793</v>
      </c>
      <c r="E26" s="12">
        <v>26020867</v>
      </c>
      <c r="F26" s="12">
        <v>864094</v>
      </c>
      <c r="G26" s="12">
        <v>17487968</v>
      </c>
      <c r="H26" s="12">
        <v>376699</v>
      </c>
      <c r="I26" s="12">
        <v>8532899</v>
      </c>
      <c r="J26" s="11"/>
    </row>
    <row r="27" spans="2:10" x14ac:dyDescent="0.3">
      <c r="B27" s="12"/>
      <c r="C27" s="13" t="s">
        <v>14</v>
      </c>
      <c r="D27" s="12">
        <v>1229641</v>
      </c>
      <c r="E27" s="12">
        <v>28007599</v>
      </c>
      <c r="F27" s="12">
        <v>854706</v>
      </c>
      <c r="G27" s="12">
        <v>18973023</v>
      </c>
      <c r="H27" s="12">
        <v>374935</v>
      </c>
      <c r="I27" s="12">
        <v>9034576</v>
      </c>
      <c r="J27" s="11"/>
    </row>
    <row r="28" spans="2:10" x14ac:dyDescent="0.3">
      <c r="B28" s="12"/>
      <c r="C28" s="13" t="s">
        <v>15</v>
      </c>
      <c r="D28" s="12">
        <v>1299192</v>
      </c>
      <c r="E28" s="12">
        <v>29282706</v>
      </c>
      <c r="F28" s="12">
        <v>923066</v>
      </c>
      <c r="G28" s="12">
        <v>20386333</v>
      </c>
      <c r="H28" s="12">
        <v>376126</v>
      </c>
      <c r="I28" s="12">
        <v>8896373</v>
      </c>
      <c r="J28" s="11"/>
    </row>
    <row r="29" spans="2:10" x14ac:dyDescent="0.3">
      <c r="B29" s="12"/>
      <c r="C29" s="13" t="s">
        <v>16</v>
      </c>
      <c r="D29" s="12">
        <v>1354564</v>
      </c>
      <c r="E29" s="12">
        <v>28941778</v>
      </c>
      <c r="F29" s="12">
        <v>1030833</v>
      </c>
      <c r="G29" s="12">
        <v>20923794</v>
      </c>
      <c r="H29" s="12">
        <v>323731</v>
      </c>
      <c r="I29" s="12">
        <v>8017984</v>
      </c>
      <c r="J29" s="11"/>
    </row>
    <row r="30" spans="2:10" x14ac:dyDescent="0.3">
      <c r="B30" s="12"/>
      <c r="C30" s="13" t="s">
        <v>17</v>
      </c>
      <c r="D30" s="12">
        <v>1368767</v>
      </c>
      <c r="E30" s="12">
        <v>30770095</v>
      </c>
      <c r="F30" s="12">
        <v>1023560</v>
      </c>
      <c r="G30" s="12">
        <v>22541455</v>
      </c>
      <c r="H30" s="12">
        <v>345207</v>
      </c>
      <c r="I30" s="12">
        <v>8228640</v>
      </c>
      <c r="J30" s="11"/>
    </row>
    <row r="31" spans="2:10" x14ac:dyDescent="0.3">
      <c r="B31" s="12"/>
      <c r="C31" s="13" t="s">
        <v>18</v>
      </c>
      <c r="D31" s="12">
        <v>1225832</v>
      </c>
      <c r="E31" s="12">
        <v>29232965</v>
      </c>
      <c r="F31" s="12">
        <v>881957</v>
      </c>
      <c r="G31" s="12">
        <v>20545970</v>
      </c>
      <c r="H31" s="12">
        <v>343875</v>
      </c>
      <c r="I31" s="12">
        <v>8686995</v>
      </c>
      <c r="J31" s="11"/>
    </row>
    <row r="32" spans="2:10" x14ac:dyDescent="0.3">
      <c r="B32" s="12"/>
      <c r="C32" s="13" t="s">
        <v>19</v>
      </c>
      <c r="D32" s="12">
        <v>1202870</v>
      </c>
      <c r="E32" s="12">
        <v>22569590</v>
      </c>
      <c r="F32" s="12">
        <v>850483</v>
      </c>
      <c r="G32" s="12">
        <v>14865190</v>
      </c>
      <c r="H32" s="12">
        <v>352387</v>
      </c>
      <c r="I32" s="12">
        <v>7704400</v>
      </c>
      <c r="J32" s="11"/>
    </row>
    <row r="33" spans="2:10" x14ac:dyDescent="0.3">
      <c r="B33" s="12"/>
      <c r="C33" s="13" t="s">
        <v>20</v>
      </c>
      <c r="D33" s="12">
        <v>1391907</v>
      </c>
      <c r="E33" s="12">
        <v>24266138</v>
      </c>
      <c r="F33" s="12">
        <v>1041856</v>
      </c>
      <c r="G33" s="12">
        <v>16688728</v>
      </c>
      <c r="H33" s="12">
        <v>350051</v>
      </c>
      <c r="I33" s="12">
        <v>7577410</v>
      </c>
      <c r="J33" s="11"/>
    </row>
    <row r="34" spans="2:10" x14ac:dyDescent="0.3">
      <c r="B34" s="12"/>
      <c r="C34" s="13" t="s">
        <v>21</v>
      </c>
      <c r="D34" s="12">
        <v>1428365</v>
      </c>
      <c r="E34" s="12">
        <v>29888232</v>
      </c>
      <c r="F34" s="12">
        <v>1081593</v>
      </c>
      <c r="G34" s="12">
        <v>21414559</v>
      </c>
      <c r="H34" s="12">
        <v>346772</v>
      </c>
      <c r="I34" s="12">
        <v>8473673</v>
      </c>
      <c r="J34" s="11"/>
    </row>
    <row r="35" spans="2:10" x14ac:dyDescent="0.3">
      <c r="B35" s="12"/>
      <c r="C35" s="13" t="s">
        <v>22</v>
      </c>
      <c r="D35" s="12">
        <v>1404543</v>
      </c>
      <c r="E35" s="12">
        <v>29890423</v>
      </c>
      <c r="F35" s="12">
        <v>1056681</v>
      </c>
      <c r="G35" s="12">
        <v>22378185</v>
      </c>
      <c r="H35" s="12">
        <v>347862</v>
      </c>
      <c r="I35" s="12">
        <v>7512238</v>
      </c>
      <c r="J35" s="11"/>
    </row>
    <row r="36" spans="2:10" x14ac:dyDescent="0.3">
      <c r="B36" s="12" t="s">
        <v>41</v>
      </c>
      <c r="C36" s="13" t="s">
        <v>11</v>
      </c>
      <c r="D36" s="12">
        <v>1279971</v>
      </c>
      <c r="E36" s="12">
        <v>29512359</v>
      </c>
      <c r="F36" s="12">
        <v>936300</v>
      </c>
      <c r="G36" s="12">
        <v>22538880</v>
      </c>
      <c r="H36" s="12">
        <v>343671</v>
      </c>
      <c r="I36" s="12">
        <v>6973479</v>
      </c>
      <c r="J36" s="11"/>
    </row>
    <row r="37" spans="2:10" x14ac:dyDescent="0.3">
      <c r="B37" s="12"/>
      <c r="C37" s="13" t="s">
        <v>12</v>
      </c>
      <c r="D37" s="12">
        <v>1260241</v>
      </c>
      <c r="E37" s="12">
        <v>23006459</v>
      </c>
      <c r="F37" s="12">
        <v>926892</v>
      </c>
      <c r="G37" s="12">
        <v>16604531</v>
      </c>
      <c r="H37" s="12">
        <v>333349</v>
      </c>
      <c r="I37" s="12">
        <v>6401928</v>
      </c>
      <c r="J37" s="11"/>
    </row>
    <row r="38" spans="2:10" x14ac:dyDescent="0.3">
      <c r="B38" s="12"/>
      <c r="C38" s="13" t="s">
        <v>13</v>
      </c>
      <c r="D38" s="12">
        <v>1331321</v>
      </c>
      <c r="E38" s="12">
        <v>30351426</v>
      </c>
      <c r="F38" s="12">
        <v>996755</v>
      </c>
      <c r="G38" s="12">
        <v>23457277</v>
      </c>
      <c r="H38" s="12">
        <v>334566</v>
      </c>
      <c r="I38" s="12">
        <v>6894149</v>
      </c>
      <c r="J38" s="11"/>
    </row>
    <row r="39" spans="2:10" x14ac:dyDescent="0.3">
      <c r="B39" s="12"/>
      <c r="C39" s="13" t="s">
        <v>14</v>
      </c>
      <c r="D39" s="12">
        <v>1548882</v>
      </c>
      <c r="E39" s="12">
        <v>33586272</v>
      </c>
      <c r="F39" s="12">
        <v>1209496</v>
      </c>
      <c r="G39" s="12">
        <v>26068810</v>
      </c>
      <c r="H39" s="12">
        <v>339386</v>
      </c>
      <c r="I39" s="12">
        <v>7517462</v>
      </c>
      <c r="J39" s="11"/>
    </row>
    <row r="40" spans="2:10" x14ac:dyDescent="0.3">
      <c r="B40" s="12"/>
      <c r="C40" s="13" t="s">
        <v>15</v>
      </c>
      <c r="D40" s="12">
        <v>1482217</v>
      </c>
      <c r="E40" s="12">
        <v>35641562</v>
      </c>
      <c r="F40" s="12">
        <v>1147926</v>
      </c>
      <c r="G40" s="12">
        <v>27468037</v>
      </c>
      <c r="H40" s="12">
        <v>334291</v>
      </c>
      <c r="I40" s="12">
        <v>8173525</v>
      </c>
      <c r="J40" s="11"/>
    </row>
    <row r="41" spans="2:10" x14ac:dyDescent="0.3">
      <c r="B41" s="12"/>
      <c r="C41" s="13" t="s">
        <v>16</v>
      </c>
      <c r="D41" s="12">
        <v>1459968</v>
      </c>
      <c r="E41" s="12">
        <v>33223215</v>
      </c>
      <c r="F41" s="12">
        <v>1128877</v>
      </c>
      <c r="G41" s="12">
        <v>25486882</v>
      </c>
      <c r="H41" s="12">
        <v>331091</v>
      </c>
      <c r="I41" s="12">
        <v>7736333</v>
      </c>
      <c r="J41" s="11"/>
    </row>
    <row r="42" spans="2:10" x14ac:dyDescent="0.3">
      <c r="B42" s="12"/>
      <c r="C42" s="13" t="s">
        <v>17</v>
      </c>
      <c r="D42" s="12">
        <v>1524727</v>
      </c>
      <c r="E42" s="12">
        <v>34840031</v>
      </c>
      <c r="F42" s="12">
        <v>1196885</v>
      </c>
      <c r="G42" s="12">
        <v>27468305</v>
      </c>
      <c r="H42" s="12">
        <v>327842</v>
      </c>
      <c r="I42" s="12">
        <v>7371726</v>
      </c>
      <c r="J42" s="11"/>
    </row>
    <row r="43" spans="2:10" x14ac:dyDescent="0.3">
      <c r="B43" s="12"/>
      <c r="C43" s="13" t="s">
        <v>18</v>
      </c>
      <c r="D43" s="12">
        <v>1498896</v>
      </c>
      <c r="E43" s="12">
        <v>34716310</v>
      </c>
      <c r="F43" s="12">
        <v>1158858</v>
      </c>
      <c r="G43" s="12">
        <v>27783011</v>
      </c>
      <c r="H43" s="12">
        <v>340038</v>
      </c>
      <c r="I43" s="12">
        <v>6933299</v>
      </c>
      <c r="J43" s="11"/>
    </row>
    <row r="44" spans="2:10" x14ac:dyDescent="0.3">
      <c r="B44" s="12"/>
      <c r="C44" s="13" t="s">
        <v>19</v>
      </c>
      <c r="D44" s="12">
        <v>1435398</v>
      </c>
      <c r="E44" s="12">
        <v>31233690</v>
      </c>
      <c r="F44" s="12">
        <v>1114660</v>
      </c>
      <c r="G44" s="12">
        <v>25134854</v>
      </c>
      <c r="H44" s="12">
        <v>320738</v>
      </c>
      <c r="I44" s="12">
        <v>6098836</v>
      </c>
      <c r="J44" s="11"/>
    </row>
    <row r="45" spans="2:10" x14ac:dyDescent="0.3">
      <c r="B45" s="12"/>
      <c r="C45" s="13" t="s">
        <v>20</v>
      </c>
      <c r="D45" s="12">
        <v>1359446</v>
      </c>
      <c r="E45" s="12">
        <v>33312630</v>
      </c>
      <c r="F45" s="12">
        <v>1079973</v>
      </c>
      <c r="G45" s="12">
        <v>27293944</v>
      </c>
      <c r="H45" s="12">
        <v>279473</v>
      </c>
      <c r="I45" s="12">
        <v>6018686</v>
      </c>
      <c r="J45" s="11"/>
    </row>
    <row r="46" spans="2:10" x14ac:dyDescent="0.3">
      <c r="B46" s="12"/>
      <c r="C46" s="13" t="s">
        <v>21</v>
      </c>
      <c r="D46" s="12">
        <v>1518643</v>
      </c>
      <c r="E46" s="12">
        <v>33830256</v>
      </c>
      <c r="F46" s="12">
        <v>1155182</v>
      </c>
      <c r="G46" s="12">
        <v>26799948</v>
      </c>
      <c r="H46" s="12">
        <v>363461</v>
      </c>
      <c r="I46" s="12">
        <v>7030308</v>
      </c>
      <c r="J46" s="11"/>
    </row>
    <row r="47" spans="2:10" x14ac:dyDescent="0.3">
      <c r="B47" s="12"/>
      <c r="C47" s="13" t="s">
        <v>22</v>
      </c>
      <c r="D47" s="12">
        <v>1469494</v>
      </c>
      <c r="E47" s="12">
        <v>36689271</v>
      </c>
      <c r="F47" s="12">
        <v>1107841</v>
      </c>
      <c r="G47" s="12">
        <v>27949689</v>
      </c>
      <c r="H47" s="12">
        <v>361653</v>
      </c>
      <c r="I47" s="12">
        <v>8739582</v>
      </c>
      <c r="J47" s="11"/>
    </row>
    <row r="48" spans="2:10" x14ac:dyDescent="0.3">
      <c r="B48" s="13"/>
      <c r="C48" s="13"/>
      <c r="D48" s="13"/>
      <c r="E48" s="13"/>
      <c r="F48" s="13"/>
      <c r="G48" s="13"/>
      <c r="H48" s="13"/>
      <c r="I48" s="13"/>
      <c r="J48" s="11"/>
    </row>
    <row r="49" spans="2:10" x14ac:dyDescent="0.3">
      <c r="B49" s="16" t="s">
        <v>23</v>
      </c>
      <c r="C49" s="16"/>
      <c r="D49" s="20">
        <v>-3.2363761595055598</v>
      </c>
      <c r="E49" s="20">
        <v>8.4510593121139799</v>
      </c>
      <c r="F49" s="20">
        <v>-4.0981421109400902</v>
      </c>
      <c r="G49" s="20">
        <v>4.2900866822577397</v>
      </c>
      <c r="H49" s="20">
        <v>-0.49743989038713898</v>
      </c>
      <c r="I49" s="20">
        <v>24.3129319512033</v>
      </c>
      <c r="J49" s="17"/>
    </row>
    <row r="50" spans="2:10" x14ac:dyDescent="0.3">
      <c r="B50" s="13" t="s">
        <v>24</v>
      </c>
      <c r="C50" s="13"/>
      <c r="D50" s="18">
        <v>4.6243511234615102</v>
      </c>
      <c r="E50" s="18">
        <v>22.745907610608299</v>
      </c>
      <c r="F50" s="18">
        <v>4.8415747041917099</v>
      </c>
      <c r="G50" s="18">
        <v>24.8970325341398</v>
      </c>
      <c r="H50" s="18">
        <v>3.9645031650482099</v>
      </c>
      <c r="I50" s="18">
        <v>16.337927525725402</v>
      </c>
      <c r="J50" s="17"/>
    </row>
    <row r="51" spans="2:10" x14ac:dyDescent="0.3">
      <c r="B51" s="15" t="s">
        <v>25</v>
      </c>
      <c r="C51" s="15"/>
      <c r="D51" s="19" t="s">
        <v>26</v>
      </c>
      <c r="E51" s="19">
        <v>19.0916711881741</v>
      </c>
      <c r="F51" s="19" t="s">
        <v>26</v>
      </c>
      <c r="G51" s="19">
        <v>32.8089902727015</v>
      </c>
      <c r="H51" s="19" t="s">
        <v>26</v>
      </c>
      <c r="I51" s="19">
        <v>-12.794236644910301</v>
      </c>
      <c r="J51" s="17"/>
    </row>
    <row r="52" spans="2:10" x14ac:dyDescent="0.3">
      <c r="B52" t="s">
        <v>27</v>
      </c>
    </row>
    <row r="53" spans="2:10" x14ac:dyDescent="0.3">
      <c r="B53" t="s">
        <v>28</v>
      </c>
    </row>
    <row r="54" spans="2:10" x14ac:dyDescent="0.3">
      <c r="B54" t="s">
        <v>42</v>
      </c>
    </row>
    <row r="55" spans="2:10" x14ac:dyDescent="0.3">
      <c r="B55" s="1"/>
    </row>
    <row r="56" spans="2:10" x14ac:dyDescent="0.3">
      <c r="B56" s="1" t="s">
        <v>8</v>
      </c>
    </row>
    <row r="57" spans="2:10" x14ac:dyDescent="0.3">
      <c r="B57" s="5"/>
    </row>
    <row r="58" spans="2:10" x14ac:dyDescent="0.3">
      <c r="B58" s="5" t="s">
        <v>29</v>
      </c>
    </row>
    <row r="59" spans="2:10" x14ac:dyDescent="0.3">
      <c r="B59" s="5" t="s">
        <v>30</v>
      </c>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K54"/>
  <sheetViews>
    <sheetView showGridLines="0" zoomScale="75" workbookViewId="0"/>
  </sheetViews>
  <sheetFormatPr baseColWidth="10" defaultRowHeight="14.4" x14ac:dyDescent="0.3"/>
  <cols>
    <col min="1" max="1" width="5" customWidth="1"/>
    <col min="2" max="2" width="10.6640625" customWidth="1"/>
    <col min="3" max="3" width="16" customWidth="1"/>
    <col min="4" max="11" width="20.6640625" customWidth="1"/>
  </cols>
  <sheetData>
    <row r="2" spans="2:11" x14ac:dyDescent="0.3">
      <c r="B2" s="1" t="s">
        <v>52</v>
      </c>
    </row>
    <row r="3" spans="2:11" x14ac:dyDescent="0.3">
      <c r="B3" s="1" t="s">
        <v>54</v>
      </c>
    </row>
    <row r="6" spans="2:11" x14ac:dyDescent="0.3">
      <c r="B6" s="22" t="s">
        <v>31</v>
      </c>
      <c r="C6" s="22" t="s">
        <v>31</v>
      </c>
      <c r="D6" s="6" t="s">
        <v>31</v>
      </c>
      <c r="E6" s="6" t="s">
        <v>31</v>
      </c>
      <c r="F6" s="6" t="s">
        <v>31</v>
      </c>
      <c r="G6" s="6" t="s">
        <v>32</v>
      </c>
      <c r="H6" s="6" t="s">
        <v>31</v>
      </c>
      <c r="I6" s="6" t="s">
        <v>31</v>
      </c>
      <c r="J6" s="6" t="s">
        <v>31</v>
      </c>
      <c r="K6" s="21" t="s">
        <v>31</v>
      </c>
    </row>
    <row r="7" spans="2:11" ht="28.8" x14ac:dyDescent="0.3">
      <c r="B7" s="14" t="s">
        <v>36</v>
      </c>
      <c r="C7" s="14" t="s">
        <v>37</v>
      </c>
      <c r="D7" s="14" t="s">
        <v>43</v>
      </c>
      <c r="E7" s="14" t="s">
        <v>44</v>
      </c>
      <c r="F7" s="14" t="s">
        <v>45</v>
      </c>
      <c r="G7" s="14" t="s">
        <v>46</v>
      </c>
      <c r="H7" s="14" t="s">
        <v>47</v>
      </c>
      <c r="I7" s="14" t="s">
        <v>48</v>
      </c>
      <c r="J7" s="14" t="s">
        <v>49</v>
      </c>
      <c r="K7" s="14" t="s">
        <v>50</v>
      </c>
    </row>
    <row r="8" spans="2:11" x14ac:dyDescent="0.3">
      <c r="B8" s="26">
        <v>2023</v>
      </c>
      <c r="C8" s="13" t="s">
        <v>9</v>
      </c>
      <c r="D8" s="12">
        <v>2727238798</v>
      </c>
      <c r="E8" s="12">
        <v>280608669</v>
      </c>
      <c r="F8" s="12">
        <v>857262878</v>
      </c>
      <c r="G8" s="12">
        <v>794448193</v>
      </c>
      <c r="H8" s="12">
        <v>192327228</v>
      </c>
      <c r="I8" s="12">
        <v>34260859</v>
      </c>
      <c r="J8" s="12">
        <v>8139819</v>
      </c>
      <c r="K8" s="12">
        <v>560191152</v>
      </c>
    </row>
    <row r="9" spans="2:11" x14ac:dyDescent="0.3">
      <c r="B9" s="12" t="s">
        <v>40</v>
      </c>
      <c r="C9" s="13" t="s">
        <v>9</v>
      </c>
      <c r="D9" s="12">
        <v>2880435517</v>
      </c>
      <c r="E9" s="12">
        <v>308185408</v>
      </c>
      <c r="F9" s="12">
        <v>925223036</v>
      </c>
      <c r="G9" s="12">
        <v>828944541</v>
      </c>
      <c r="H9" s="12">
        <v>208889621</v>
      </c>
      <c r="I9" s="12">
        <v>30542570</v>
      </c>
      <c r="J9" s="12">
        <v>11647507</v>
      </c>
      <c r="K9" s="12">
        <v>567002834</v>
      </c>
    </row>
    <row r="10" spans="2:11" x14ac:dyDescent="0.3">
      <c r="B10" s="12" t="s">
        <v>41</v>
      </c>
      <c r="C10" s="13" t="s">
        <v>10</v>
      </c>
      <c r="D10" s="12">
        <v>3030149758</v>
      </c>
      <c r="E10" s="12">
        <v>307237107</v>
      </c>
      <c r="F10" s="12">
        <v>948830428</v>
      </c>
      <c r="G10" s="12">
        <v>901479243</v>
      </c>
      <c r="H10" s="12">
        <v>225699958</v>
      </c>
      <c r="I10" s="12">
        <v>31009848</v>
      </c>
      <c r="J10" s="12">
        <v>14958969</v>
      </c>
      <c r="K10" s="12">
        <v>600934205</v>
      </c>
    </row>
    <row r="11" spans="2:11" x14ac:dyDescent="0.3">
      <c r="B11" s="13"/>
      <c r="C11" s="13"/>
      <c r="D11" s="13"/>
      <c r="E11" s="13"/>
      <c r="F11" s="13"/>
      <c r="G11" s="13"/>
      <c r="H11" s="13"/>
      <c r="I11" s="13"/>
      <c r="J11" s="13"/>
      <c r="K11" s="13"/>
    </row>
    <row r="12" spans="2:11" x14ac:dyDescent="0.3">
      <c r="B12" s="26">
        <v>2023</v>
      </c>
      <c r="C12" s="13" t="s">
        <v>11</v>
      </c>
      <c r="D12" s="12">
        <v>225948910</v>
      </c>
      <c r="E12" s="12">
        <v>23213371</v>
      </c>
      <c r="F12" s="12">
        <v>67217985</v>
      </c>
      <c r="G12" s="12">
        <v>63913706</v>
      </c>
      <c r="H12" s="12">
        <v>19352643</v>
      </c>
      <c r="I12" s="12">
        <v>2933064</v>
      </c>
      <c r="J12" s="12">
        <v>1292059</v>
      </c>
      <c r="K12" s="12">
        <v>48026082</v>
      </c>
    </row>
    <row r="13" spans="2:11" x14ac:dyDescent="0.3">
      <c r="B13" s="12"/>
      <c r="C13" s="13" t="s">
        <v>12</v>
      </c>
      <c r="D13" s="12">
        <v>202033410</v>
      </c>
      <c r="E13" s="12">
        <v>22087341</v>
      </c>
      <c r="F13" s="12">
        <v>61927641</v>
      </c>
      <c r="G13" s="12">
        <v>59629285</v>
      </c>
      <c r="H13" s="12">
        <v>15513822</v>
      </c>
      <c r="I13" s="12">
        <v>2390970</v>
      </c>
      <c r="J13" s="12">
        <v>805318</v>
      </c>
      <c r="K13" s="12">
        <v>39679033</v>
      </c>
    </row>
    <row r="14" spans="2:11" x14ac:dyDescent="0.3">
      <c r="B14" s="12"/>
      <c r="C14" s="13" t="s">
        <v>13</v>
      </c>
      <c r="D14" s="12">
        <v>241103549</v>
      </c>
      <c r="E14" s="12">
        <v>25339922</v>
      </c>
      <c r="F14" s="12">
        <v>74799529</v>
      </c>
      <c r="G14" s="12">
        <v>69607206</v>
      </c>
      <c r="H14" s="12">
        <v>16685362</v>
      </c>
      <c r="I14" s="12">
        <v>3409301</v>
      </c>
      <c r="J14" s="12">
        <v>616857</v>
      </c>
      <c r="K14" s="12">
        <v>50645372</v>
      </c>
    </row>
    <row r="15" spans="2:11" x14ac:dyDescent="0.3">
      <c r="B15" s="12"/>
      <c r="C15" s="13" t="s">
        <v>14</v>
      </c>
      <c r="D15" s="12">
        <v>221438552</v>
      </c>
      <c r="E15" s="12">
        <v>23357286</v>
      </c>
      <c r="F15" s="12">
        <v>65026403</v>
      </c>
      <c r="G15" s="12">
        <v>63645686</v>
      </c>
      <c r="H15" s="12">
        <v>15462830</v>
      </c>
      <c r="I15" s="12">
        <v>2426401</v>
      </c>
      <c r="J15" s="12">
        <v>372624</v>
      </c>
      <c r="K15" s="12">
        <v>51147322</v>
      </c>
    </row>
    <row r="16" spans="2:11" x14ac:dyDescent="0.3">
      <c r="B16" s="12"/>
      <c r="C16" s="13" t="s">
        <v>15</v>
      </c>
      <c r="D16" s="12">
        <v>234022495</v>
      </c>
      <c r="E16" s="12">
        <v>23198872</v>
      </c>
      <c r="F16" s="12">
        <v>72348761</v>
      </c>
      <c r="G16" s="12">
        <v>68599177</v>
      </c>
      <c r="H16" s="12">
        <v>16134107</v>
      </c>
      <c r="I16" s="12">
        <v>4126743</v>
      </c>
      <c r="J16" s="12">
        <v>765276</v>
      </c>
      <c r="K16" s="12">
        <v>48849559</v>
      </c>
    </row>
    <row r="17" spans="2:11" x14ac:dyDescent="0.3">
      <c r="B17" s="12"/>
      <c r="C17" s="13" t="s">
        <v>16</v>
      </c>
      <c r="D17" s="12">
        <v>229766662</v>
      </c>
      <c r="E17" s="12">
        <v>23894326</v>
      </c>
      <c r="F17" s="12">
        <v>70459484</v>
      </c>
      <c r="G17" s="12">
        <v>66749968</v>
      </c>
      <c r="H17" s="12">
        <v>15615150</v>
      </c>
      <c r="I17" s="12">
        <v>2607420</v>
      </c>
      <c r="J17" s="12">
        <v>557640</v>
      </c>
      <c r="K17" s="12">
        <v>49882674</v>
      </c>
    </row>
    <row r="18" spans="2:11" x14ac:dyDescent="0.3">
      <c r="B18" s="12"/>
      <c r="C18" s="13" t="s">
        <v>17</v>
      </c>
      <c r="D18" s="12">
        <v>229535384</v>
      </c>
      <c r="E18" s="12">
        <v>22981459</v>
      </c>
      <c r="F18" s="12">
        <v>73387331</v>
      </c>
      <c r="G18" s="12">
        <v>66932022</v>
      </c>
      <c r="H18" s="12">
        <v>15288803</v>
      </c>
      <c r="I18" s="12">
        <v>2740564</v>
      </c>
      <c r="J18" s="12">
        <v>616265</v>
      </c>
      <c r="K18" s="12">
        <v>47588940</v>
      </c>
    </row>
    <row r="19" spans="2:11" x14ac:dyDescent="0.3">
      <c r="B19" s="12"/>
      <c r="C19" s="13" t="s">
        <v>18</v>
      </c>
      <c r="D19" s="12">
        <v>233230157</v>
      </c>
      <c r="E19" s="12">
        <v>24966720</v>
      </c>
      <c r="F19" s="12">
        <v>74048627</v>
      </c>
      <c r="G19" s="12">
        <v>67882705</v>
      </c>
      <c r="H19" s="12">
        <v>15381097</v>
      </c>
      <c r="I19" s="12">
        <v>2051291</v>
      </c>
      <c r="J19" s="12">
        <v>475636</v>
      </c>
      <c r="K19" s="12">
        <v>48424081</v>
      </c>
    </row>
    <row r="20" spans="2:11" x14ac:dyDescent="0.3">
      <c r="B20" s="12"/>
      <c r="C20" s="13" t="s">
        <v>19</v>
      </c>
      <c r="D20" s="12">
        <v>215569329</v>
      </c>
      <c r="E20" s="12">
        <v>22950990</v>
      </c>
      <c r="F20" s="12">
        <v>69791574</v>
      </c>
      <c r="G20" s="12">
        <v>64228883</v>
      </c>
      <c r="H20" s="12">
        <v>14462225</v>
      </c>
      <c r="I20" s="12">
        <v>2826631</v>
      </c>
      <c r="J20" s="12">
        <v>592058</v>
      </c>
      <c r="K20" s="12">
        <v>40716968</v>
      </c>
    </row>
    <row r="21" spans="2:11" x14ac:dyDescent="0.3">
      <c r="B21" s="12"/>
      <c r="C21" s="13" t="s">
        <v>20</v>
      </c>
      <c r="D21" s="12">
        <v>232577197</v>
      </c>
      <c r="E21" s="12">
        <v>23999152</v>
      </c>
      <c r="F21" s="12">
        <v>76998066</v>
      </c>
      <c r="G21" s="12">
        <v>67383299</v>
      </c>
      <c r="H21" s="12">
        <v>15455082</v>
      </c>
      <c r="I21" s="12">
        <v>2782963</v>
      </c>
      <c r="J21" s="12">
        <v>573564</v>
      </c>
      <c r="K21" s="12">
        <v>45385071</v>
      </c>
    </row>
    <row r="22" spans="2:11" x14ac:dyDescent="0.3">
      <c r="B22" s="12"/>
      <c r="C22" s="13" t="s">
        <v>21</v>
      </c>
      <c r="D22" s="12">
        <v>227734401</v>
      </c>
      <c r="E22" s="12">
        <v>23258413</v>
      </c>
      <c r="F22" s="12">
        <v>74506385</v>
      </c>
      <c r="G22" s="12">
        <v>66300786</v>
      </c>
      <c r="H22" s="12">
        <v>15616937</v>
      </c>
      <c r="I22" s="12">
        <v>2655389</v>
      </c>
      <c r="J22" s="12">
        <v>716935</v>
      </c>
      <c r="K22" s="12">
        <v>44679556</v>
      </c>
    </row>
    <row r="23" spans="2:11" x14ac:dyDescent="0.3">
      <c r="B23" s="12"/>
      <c r="C23" s="13" t="s">
        <v>22</v>
      </c>
      <c r="D23" s="12">
        <v>234278752</v>
      </c>
      <c r="E23" s="12">
        <v>21360817</v>
      </c>
      <c r="F23" s="12">
        <v>76751092</v>
      </c>
      <c r="G23" s="12">
        <v>69575470</v>
      </c>
      <c r="H23" s="12">
        <v>17359170</v>
      </c>
      <c r="I23" s="12">
        <v>3310122</v>
      </c>
      <c r="J23" s="12">
        <v>755587</v>
      </c>
      <c r="K23" s="12">
        <v>45166494</v>
      </c>
    </row>
    <row r="24" spans="2:11" x14ac:dyDescent="0.3">
      <c r="B24" s="12" t="s">
        <v>40</v>
      </c>
      <c r="C24" s="13" t="s">
        <v>11</v>
      </c>
      <c r="D24" s="12">
        <v>235762855</v>
      </c>
      <c r="E24" s="12">
        <v>21339407</v>
      </c>
      <c r="F24" s="12">
        <v>74887205</v>
      </c>
      <c r="G24" s="12">
        <v>70402537</v>
      </c>
      <c r="H24" s="12">
        <v>17986952</v>
      </c>
      <c r="I24" s="12">
        <v>3345877</v>
      </c>
      <c r="J24" s="12">
        <v>705210</v>
      </c>
      <c r="K24" s="12">
        <v>47095667</v>
      </c>
    </row>
    <row r="25" spans="2:11" x14ac:dyDescent="0.3">
      <c r="B25" s="12"/>
      <c r="C25" s="13" t="s">
        <v>12</v>
      </c>
      <c r="D25" s="12">
        <v>221181958</v>
      </c>
      <c r="E25" s="12">
        <v>20596641</v>
      </c>
      <c r="F25" s="12">
        <v>69087827</v>
      </c>
      <c r="G25" s="12">
        <v>66225695</v>
      </c>
      <c r="H25" s="12">
        <v>18423819</v>
      </c>
      <c r="I25" s="12">
        <v>3014189</v>
      </c>
      <c r="J25" s="12">
        <v>654183</v>
      </c>
      <c r="K25" s="12">
        <v>43179604</v>
      </c>
    </row>
    <row r="26" spans="2:11" x14ac:dyDescent="0.3">
      <c r="B26" s="12"/>
      <c r="C26" s="13" t="s">
        <v>13</v>
      </c>
      <c r="D26" s="12">
        <v>238083122</v>
      </c>
      <c r="E26" s="12">
        <v>22704059</v>
      </c>
      <c r="F26" s="12">
        <v>76889495</v>
      </c>
      <c r="G26" s="12">
        <v>71416594</v>
      </c>
      <c r="H26" s="12">
        <v>18148970</v>
      </c>
      <c r="I26" s="12">
        <v>3117769</v>
      </c>
      <c r="J26" s="12">
        <v>818109</v>
      </c>
      <c r="K26" s="12">
        <v>44988126</v>
      </c>
    </row>
    <row r="27" spans="2:11" x14ac:dyDescent="0.3">
      <c r="B27" s="12"/>
      <c r="C27" s="13" t="s">
        <v>14</v>
      </c>
      <c r="D27" s="12">
        <v>243967427</v>
      </c>
      <c r="E27" s="12">
        <v>23507556</v>
      </c>
      <c r="F27" s="12">
        <v>80104379</v>
      </c>
      <c r="G27" s="12">
        <v>71756662</v>
      </c>
      <c r="H27" s="12">
        <v>18301848</v>
      </c>
      <c r="I27" s="12">
        <v>2014975</v>
      </c>
      <c r="J27" s="12">
        <v>1361633</v>
      </c>
      <c r="K27" s="12">
        <v>46920374</v>
      </c>
    </row>
    <row r="28" spans="2:11" x14ac:dyDescent="0.3">
      <c r="B28" s="12"/>
      <c r="C28" s="13" t="s">
        <v>15</v>
      </c>
      <c r="D28" s="12">
        <v>246534915</v>
      </c>
      <c r="E28" s="12">
        <v>27338710</v>
      </c>
      <c r="F28" s="12">
        <v>80960363</v>
      </c>
      <c r="G28" s="12">
        <v>69702697</v>
      </c>
      <c r="H28" s="12">
        <v>15156820</v>
      </c>
      <c r="I28" s="12">
        <v>2642959</v>
      </c>
      <c r="J28" s="12">
        <v>778185</v>
      </c>
      <c r="K28" s="12">
        <v>49955181</v>
      </c>
    </row>
    <row r="29" spans="2:11" x14ac:dyDescent="0.3">
      <c r="B29" s="12"/>
      <c r="C29" s="13" t="s">
        <v>16</v>
      </c>
      <c r="D29" s="12">
        <v>234674719</v>
      </c>
      <c r="E29" s="12">
        <v>25142388</v>
      </c>
      <c r="F29" s="12">
        <v>77701177</v>
      </c>
      <c r="G29" s="12">
        <v>68098534</v>
      </c>
      <c r="H29" s="12">
        <v>16252264</v>
      </c>
      <c r="I29" s="12">
        <v>1733479</v>
      </c>
      <c r="J29" s="12">
        <v>466393</v>
      </c>
      <c r="K29" s="12">
        <v>45280484</v>
      </c>
    </row>
    <row r="30" spans="2:11" x14ac:dyDescent="0.3">
      <c r="B30" s="12"/>
      <c r="C30" s="13" t="s">
        <v>17</v>
      </c>
      <c r="D30" s="12">
        <v>255513292</v>
      </c>
      <c r="E30" s="12">
        <v>27231009</v>
      </c>
      <c r="F30" s="12">
        <v>79454279</v>
      </c>
      <c r="G30" s="12">
        <v>73889328</v>
      </c>
      <c r="H30" s="12">
        <v>19458418</v>
      </c>
      <c r="I30" s="12">
        <v>2448007</v>
      </c>
      <c r="J30" s="12">
        <v>1224061</v>
      </c>
      <c r="K30" s="12">
        <v>51808190</v>
      </c>
    </row>
    <row r="31" spans="2:11" x14ac:dyDescent="0.3">
      <c r="B31" s="12"/>
      <c r="C31" s="13" t="s">
        <v>18</v>
      </c>
      <c r="D31" s="12">
        <v>248119746</v>
      </c>
      <c r="E31" s="12">
        <v>27455049</v>
      </c>
      <c r="F31" s="12">
        <v>80767814</v>
      </c>
      <c r="G31" s="12">
        <v>71535157</v>
      </c>
      <c r="H31" s="12">
        <v>16153750</v>
      </c>
      <c r="I31" s="12">
        <v>2417846</v>
      </c>
      <c r="J31" s="12">
        <v>1060590</v>
      </c>
      <c r="K31" s="12">
        <v>48729540</v>
      </c>
    </row>
    <row r="32" spans="2:11" x14ac:dyDescent="0.3">
      <c r="B32" s="12"/>
      <c r="C32" s="13" t="s">
        <v>19</v>
      </c>
      <c r="D32" s="12">
        <v>228169526</v>
      </c>
      <c r="E32" s="12">
        <v>26442396</v>
      </c>
      <c r="F32" s="12">
        <v>75416829</v>
      </c>
      <c r="G32" s="12">
        <v>65583609</v>
      </c>
      <c r="H32" s="12">
        <v>14867742</v>
      </c>
      <c r="I32" s="12">
        <v>2075368</v>
      </c>
      <c r="J32" s="12">
        <v>848905</v>
      </c>
      <c r="K32" s="12">
        <v>42934677</v>
      </c>
    </row>
    <row r="33" spans="2:11" x14ac:dyDescent="0.3">
      <c r="B33" s="12"/>
      <c r="C33" s="13" t="s">
        <v>20</v>
      </c>
      <c r="D33" s="12">
        <v>239794298</v>
      </c>
      <c r="E33" s="12">
        <v>28943609</v>
      </c>
      <c r="F33" s="12">
        <v>78733054</v>
      </c>
      <c r="G33" s="12">
        <v>68176148</v>
      </c>
      <c r="H33" s="12">
        <v>15257741</v>
      </c>
      <c r="I33" s="12">
        <v>2150432</v>
      </c>
      <c r="J33" s="12">
        <v>1438042</v>
      </c>
      <c r="K33" s="12">
        <v>45095272</v>
      </c>
    </row>
    <row r="34" spans="2:11" x14ac:dyDescent="0.3">
      <c r="B34" s="12"/>
      <c r="C34" s="13" t="s">
        <v>21</v>
      </c>
      <c r="D34" s="12">
        <v>240899913</v>
      </c>
      <c r="E34" s="12">
        <v>28273277</v>
      </c>
      <c r="F34" s="12">
        <v>75610105</v>
      </c>
      <c r="G34" s="12">
        <v>62399325</v>
      </c>
      <c r="H34" s="12">
        <v>20560862</v>
      </c>
      <c r="I34" s="12">
        <v>2983492</v>
      </c>
      <c r="J34" s="12">
        <v>926839</v>
      </c>
      <c r="K34" s="12">
        <v>50146013</v>
      </c>
    </row>
    <row r="35" spans="2:11" x14ac:dyDescent="0.3">
      <c r="B35" s="12"/>
      <c r="C35" s="13" t="s">
        <v>22</v>
      </c>
      <c r="D35" s="12">
        <v>247733746</v>
      </c>
      <c r="E35" s="12">
        <v>29211307</v>
      </c>
      <c r="F35" s="12">
        <v>75610509</v>
      </c>
      <c r="G35" s="12">
        <v>69758255</v>
      </c>
      <c r="H35" s="12">
        <v>18320435</v>
      </c>
      <c r="I35" s="12">
        <v>2598177</v>
      </c>
      <c r="J35" s="12">
        <v>1365357</v>
      </c>
      <c r="K35" s="12">
        <v>50869706</v>
      </c>
    </row>
    <row r="36" spans="2:11" x14ac:dyDescent="0.3">
      <c r="B36" s="12" t="s">
        <v>41</v>
      </c>
      <c r="C36" s="13" t="s">
        <v>11</v>
      </c>
      <c r="D36" s="12">
        <v>245808226</v>
      </c>
      <c r="E36" s="12">
        <v>25200921</v>
      </c>
      <c r="F36" s="12">
        <v>72141030</v>
      </c>
      <c r="G36" s="12">
        <v>71160184</v>
      </c>
      <c r="H36" s="12">
        <v>18550028</v>
      </c>
      <c r="I36" s="12">
        <v>2365859</v>
      </c>
      <c r="J36" s="12">
        <v>1045605</v>
      </c>
      <c r="K36" s="12">
        <v>55344599</v>
      </c>
    </row>
    <row r="37" spans="2:11" x14ac:dyDescent="0.3">
      <c r="B37" s="12"/>
      <c r="C37" s="13" t="s">
        <v>12</v>
      </c>
      <c r="D37" s="12">
        <v>223308227</v>
      </c>
      <c r="E37" s="12">
        <v>23607442</v>
      </c>
      <c r="F37" s="12">
        <v>66117215</v>
      </c>
      <c r="G37" s="12">
        <v>65879495</v>
      </c>
      <c r="H37" s="12">
        <v>18293494</v>
      </c>
      <c r="I37" s="12">
        <v>1820942</v>
      </c>
      <c r="J37" s="12">
        <v>1092404</v>
      </c>
      <c r="K37" s="12">
        <v>46497235</v>
      </c>
    </row>
    <row r="38" spans="2:11" x14ac:dyDescent="0.3">
      <c r="B38" s="12"/>
      <c r="C38" s="13" t="s">
        <v>13</v>
      </c>
      <c r="D38" s="12">
        <v>252136972</v>
      </c>
      <c r="E38" s="12">
        <v>27289139</v>
      </c>
      <c r="F38" s="12">
        <v>79414543</v>
      </c>
      <c r="G38" s="12">
        <v>73668938</v>
      </c>
      <c r="H38" s="12">
        <v>17100729</v>
      </c>
      <c r="I38" s="12">
        <v>1783384</v>
      </c>
      <c r="J38" s="12">
        <v>632291</v>
      </c>
      <c r="K38" s="12">
        <v>52247948</v>
      </c>
    </row>
    <row r="39" spans="2:11" x14ac:dyDescent="0.3">
      <c r="B39" s="12"/>
      <c r="C39" s="13" t="s">
        <v>14</v>
      </c>
      <c r="D39" s="12">
        <v>250113548</v>
      </c>
      <c r="E39" s="12">
        <v>25508273</v>
      </c>
      <c r="F39" s="12">
        <v>76961497</v>
      </c>
      <c r="G39" s="12">
        <v>71659326</v>
      </c>
      <c r="H39" s="12">
        <v>19377086</v>
      </c>
      <c r="I39" s="12">
        <v>3092043</v>
      </c>
      <c r="J39" s="12">
        <v>839816</v>
      </c>
      <c r="K39" s="12">
        <v>52675507</v>
      </c>
    </row>
    <row r="40" spans="2:11" x14ac:dyDescent="0.3">
      <c r="B40" s="12"/>
      <c r="C40" s="13" t="s">
        <v>15</v>
      </c>
      <c r="D40" s="12">
        <v>261407929</v>
      </c>
      <c r="E40" s="12">
        <v>26534297</v>
      </c>
      <c r="F40" s="12">
        <v>80085570</v>
      </c>
      <c r="G40" s="12">
        <v>77181758</v>
      </c>
      <c r="H40" s="12">
        <v>20019782</v>
      </c>
      <c r="I40" s="12">
        <v>2171697</v>
      </c>
      <c r="J40" s="12">
        <v>819317</v>
      </c>
      <c r="K40" s="12">
        <v>54595508</v>
      </c>
    </row>
    <row r="41" spans="2:11" x14ac:dyDescent="0.3">
      <c r="B41" s="12"/>
      <c r="C41" s="13" t="s">
        <v>16</v>
      </c>
      <c r="D41" s="12">
        <v>249558507</v>
      </c>
      <c r="E41" s="12">
        <v>25595603</v>
      </c>
      <c r="F41" s="12">
        <v>79253006</v>
      </c>
      <c r="G41" s="12">
        <v>76597800</v>
      </c>
      <c r="H41" s="12">
        <v>17837325</v>
      </c>
      <c r="I41" s="12">
        <v>2100728</v>
      </c>
      <c r="J41" s="12">
        <v>1416769</v>
      </c>
      <c r="K41" s="12">
        <v>46757276</v>
      </c>
    </row>
    <row r="42" spans="2:11" x14ac:dyDescent="0.3">
      <c r="B42" s="12"/>
      <c r="C42" s="13" t="s">
        <v>17</v>
      </c>
      <c r="D42" s="12">
        <v>267449525</v>
      </c>
      <c r="E42" s="12">
        <v>27150078</v>
      </c>
      <c r="F42" s="12">
        <v>83536092</v>
      </c>
      <c r="G42" s="12">
        <v>80517470</v>
      </c>
      <c r="H42" s="12">
        <v>21277124</v>
      </c>
      <c r="I42" s="12">
        <v>3763922</v>
      </c>
      <c r="J42" s="12">
        <v>1086326</v>
      </c>
      <c r="K42" s="12">
        <v>50118513</v>
      </c>
    </row>
    <row r="43" spans="2:11" x14ac:dyDescent="0.3">
      <c r="B43" s="12"/>
      <c r="C43" s="13" t="s">
        <v>18</v>
      </c>
      <c r="D43" s="12">
        <v>259218117</v>
      </c>
      <c r="E43" s="12">
        <v>25899927</v>
      </c>
      <c r="F43" s="12">
        <v>82167305</v>
      </c>
      <c r="G43" s="12">
        <v>78578798</v>
      </c>
      <c r="H43" s="12">
        <v>19189928</v>
      </c>
      <c r="I43" s="12">
        <v>1774972</v>
      </c>
      <c r="J43" s="12">
        <v>1771046</v>
      </c>
      <c r="K43" s="12">
        <v>49836141</v>
      </c>
    </row>
    <row r="44" spans="2:11" x14ac:dyDescent="0.3">
      <c r="B44" s="12"/>
      <c r="C44" s="13" t="s">
        <v>19</v>
      </c>
      <c r="D44" s="12">
        <v>247886701</v>
      </c>
      <c r="E44" s="12">
        <v>23319456</v>
      </c>
      <c r="F44" s="12">
        <v>79114437</v>
      </c>
      <c r="G44" s="12">
        <v>74533080</v>
      </c>
      <c r="H44" s="12">
        <v>17418113</v>
      </c>
      <c r="I44" s="12">
        <v>2378465</v>
      </c>
      <c r="J44" s="12">
        <v>2155997</v>
      </c>
      <c r="K44" s="12">
        <v>48967153</v>
      </c>
    </row>
    <row r="45" spans="2:11" x14ac:dyDescent="0.3">
      <c r="B45" s="12"/>
      <c r="C45" s="13" t="s">
        <v>20</v>
      </c>
      <c r="D45" s="12">
        <v>259178884</v>
      </c>
      <c r="E45" s="12">
        <v>25758397</v>
      </c>
      <c r="F45" s="12">
        <v>84082953</v>
      </c>
      <c r="G45" s="12">
        <v>77292147</v>
      </c>
      <c r="H45" s="12">
        <v>18445260</v>
      </c>
      <c r="I45" s="12">
        <v>3957896</v>
      </c>
      <c r="J45" s="12">
        <v>1218572</v>
      </c>
      <c r="K45" s="12">
        <v>48423659</v>
      </c>
    </row>
    <row r="46" spans="2:11" x14ac:dyDescent="0.3">
      <c r="B46" s="12"/>
      <c r="C46" s="13" t="s">
        <v>21</v>
      </c>
      <c r="D46" s="12">
        <v>252527649</v>
      </c>
      <c r="E46" s="12">
        <v>25977721</v>
      </c>
      <c r="F46" s="12">
        <v>81900304</v>
      </c>
      <c r="G46" s="12">
        <v>74993436</v>
      </c>
      <c r="H46" s="12">
        <v>16816502</v>
      </c>
      <c r="I46" s="12">
        <v>2292535</v>
      </c>
      <c r="J46" s="12">
        <v>1628578</v>
      </c>
      <c r="K46" s="12">
        <v>48918573</v>
      </c>
    </row>
    <row r="47" spans="2:11" x14ac:dyDescent="0.3">
      <c r="B47" s="12"/>
      <c r="C47" s="13" t="s">
        <v>22</v>
      </c>
      <c r="D47" s="12">
        <v>261555473</v>
      </c>
      <c r="E47" s="12">
        <v>25395853</v>
      </c>
      <c r="F47" s="12">
        <v>84056476</v>
      </c>
      <c r="G47" s="12">
        <v>79416811</v>
      </c>
      <c r="H47" s="12">
        <v>21374587</v>
      </c>
      <c r="I47" s="12">
        <v>3507405</v>
      </c>
      <c r="J47" s="12">
        <v>1252248</v>
      </c>
      <c r="K47" s="12">
        <v>46552093</v>
      </c>
    </row>
    <row r="48" spans="2:11" x14ac:dyDescent="0.3">
      <c r="B48" s="13"/>
      <c r="C48" s="13"/>
      <c r="D48" s="13"/>
      <c r="E48" s="13"/>
      <c r="F48" s="13"/>
      <c r="G48" s="13"/>
      <c r="H48" s="13"/>
      <c r="I48" s="13"/>
      <c r="J48" s="13"/>
      <c r="K48" s="13"/>
    </row>
    <row r="49" spans="2:11" x14ac:dyDescent="0.3">
      <c r="B49" s="16" t="s">
        <v>23</v>
      </c>
      <c r="C49" s="16"/>
      <c r="D49" s="20">
        <v>3.5749843772552601</v>
      </c>
      <c r="E49" s="20">
        <v>-2.23987315900421</v>
      </c>
      <c r="F49" s="20">
        <v>2.6326788725961299</v>
      </c>
      <c r="G49" s="20">
        <v>5.8983495568865498</v>
      </c>
      <c r="H49" s="20">
        <v>27.1048342871782</v>
      </c>
      <c r="I49" s="20">
        <v>52.992429777517003</v>
      </c>
      <c r="J49" s="20">
        <v>-23.1078892137804</v>
      </c>
      <c r="K49" s="20">
        <v>-4.8375900090135504</v>
      </c>
    </row>
    <row r="50" spans="2:11" x14ac:dyDescent="0.3">
      <c r="B50" s="13" t="s">
        <v>24</v>
      </c>
      <c r="C50" s="13"/>
      <c r="D50" s="18">
        <v>5.5792669441166902</v>
      </c>
      <c r="E50" s="18">
        <v>-13.0615655095474</v>
      </c>
      <c r="F50" s="18">
        <v>11.170361252296299</v>
      </c>
      <c r="G50" s="18">
        <v>13.845753452405001</v>
      </c>
      <c r="H50" s="18">
        <v>16.670739532112599</v>
      </c>
      <c r="I50" s="18">
        <v>34.994844462097802</v>
      </c>
      <c r="J50" s="18">
        <v>-8.2842069876230209</v>
      </c>
      <c r="K50" s="18">
        <v>-8.48759180955361</v>
      </c>
    </row>
    <row r="51" spans="2:11" x14ac:dyDescent="0.3">
      <c r="B51" s="15" t="s">
        <v>25</v>
      </c>
      <c r="C51" s="15"/>
      <c r="D51" s="19">
        <v>5.1976251548213401</v>
      </c>
      <c r="E51" s="19">
        <v>-0.30770470482495998</v>
      </c>
      <c r="F51" s="19">
        <v>2.55153526030452</v>
      </c>
      <c r="G51" s="19">
        <v>8.7502478648930495</v>
      </c>
      <c r="H51" s="19">
        <v>8.04747355063658</v>
      </c>
      <c r="I51" s="19">
        <v>1.52992364427748</v>
      </c>
      <c r="J51" s="19">
        <v>28.430650438759098</v>
      </c>
      <c r="K51" s="19">
        <v>5.9843388719288102</v>
      </c>
    </row>
    <row r="52" spans="2:11" x14ac:dyDescent="0.3">
      <c r="B52" t="s">
        <v>27</v>
      </c>
    </row>
    <row r="54" spans="2:11" x14ac:dyDescent="0.3">
      <c r="B54" s="1" t="s">
        <v>8</v>
      </c>
    </row>
  </sheetData>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K54"/>
  <sheetViews>
    <sheetView showGridLines="0" zoomScale="75" workbookViewId="0"/>
  </sheetViews>
  <sheetFormatPr baseColWidth="10" defaultRowHeight="14.4" x14ac:dyDescent="0.3"/>
  <cols>
    <col min="1" max="1" width="5" customWidth="1"/>
    <col min="2" max="2" width="10.6640625" customWidth="1"/>
    <col min="3" max="3" width="16" customWidth="1"/>
    <col min="4" max="11" width="20.6640625" customWidth="1"/>
  </cols>
  <sheetData>
    <row r="2" spans="2:11" x14ac:dyDescent="0.3">
      <c r="B2" s="1" t="s">
        <v>53</v>
      </c>
    </row>
    <row r="3" spans="2:11" x14ac:dyDescent="0.3">
      <c r="B3" s="1" t="s">
        <v>54</v>
      </c>
    </row>
    <row r="6" spans="2:11" x14ac:dyDescent="0.3">
      <c r="B6" s="22" t="s">
        <v>31</v>
      </c>
      <c r="C6" s="22" t="s">
        <v>31</v>
      </c>
      <c r="D6" s="6" t="s">
        <v>31</v>
      </c>
      <c r="E6" s="6" t="s">
        <v>31</v>
      </c>
      <c r="F6" s="6" t="s">
        <v>31</v>
      </c>
      <c r="G6" s="6" t="s">
        <v>32</v>
      </c>
      <c r="H6" s="6" t="s">
        <v>31</v>
      </c>
      <c r="I6" s="6" t="s">
        <v>31</v>
      </c>
      <c r="J6" s="6" t="s">
        <v>31</v>
      </c>
      <c r="K6" s="21" t="s">
        <v>31</v>
      </c>
    </row>
    <row r="7" spans="2:11" ht="28.8" x14ac:dyDescent="0.3">
      <c r="B7" s="14" t="s">
        <v>36</v>
      </c>
      <c r="C7" s="14" t="s">
        <v>37</v>
      </c>
      <c r="D7" s="14" t="s">
        <v>43</v>
      </c>
      <c r="E7" s="14" t="s">
        <v>44</v>
      </c>
      <c r="F7" s="14" t="s">
        <v>45</v>
      </c>
      <c r="G7" s="14" t="s">
        <v>46</v>
      </c>
      <c r="H7" s="14" t="s">
        <v>47</v>
      </c>
      <c r="I7" s="14" t="s">
        <v>48</v>
      </c>
      <c r="J7" s="14" t="s">
        <v>49</v>
      </c>
      <c r="K7" s="14" t="s">
        <v>50</v>
      </c>
    </row>
    <row r="8" spans="2:11" x14ac:dyDescent="0.3">
      <c r="B8" s="26">
        <v>2023</v>
      </c>
      <c r="C8" s="13" t="s">
        <v>9</v>
      </c>
      <c r="D8" s="12">
        <v>1210790870</v>
      </c>
      <c r="E8" s="12">
        <v>120204873</v>
      </c>
      <c r="F8" s="12">
        <v>376820582</v>
      </c>
      <c r="G8" s="12">
        <v>432679899</v>
      </c>
      <c r="H8" s="12">
        <v>82909927</v>
      </c>
      <c r="I8" s="12">
        <v>9276434</v>
      </c>
      <c r="J8" s="12">
        <v>1263994</v>
      </c>
      <c r="K8" s="12">
        <v>187635161</v>
      </c>
    </row>
    <row r="9" spans="2:11" x14ac:dyDescent="0.3">
      <c r="B9" s="12" t="s">
        <v>40</v>
      </c>
      <c r="C9" s="13" t="s">
        <v>9</v>
      </c>
      <c r="D9" s="12">
        <v>1221542915</v>
      </c>
      <c r="E9" s="12">
        <v>140067400</v>
      </c>
      <c r="F9" s="12">
        <v>377014050</v>
      </c>
      <c r="G9" s="12">
        <v>421158720</v>
      </c>
      <c r="H9" s="12">
        <v>98069643</v>
      </c>
      <c r="I9" s="12">
        <v>13609334</v>
      </c>
      <c r="J9" s="12">
        <v>1517269</v>
      </c>
      <c r="K9" s="12">
        <v>170106499</v>
      </c>
    </row>
    <row r="10" spans="2:11" x14ac:dyDescent="0.3">
      <c r="B10" s="12" t="s">
        <v>41</v>
      </c>
      <c r="C10" s="13" t="s">
        <v>10</v>
      </c>
      <c r="D10" s="12">
        <v>1225083837</v>
      </c>
      <c r="E10" s="12">
        <v>144032343</v>
      </c>
      <c r="F10" s="12">
        <v>378812707</v>
      </c>
      <c r="G10" s="12">
        <v>435076570</v>
      </c>
      <c r="H10" s="12">
        <v>100465701</v>
      </c>
      <c r="I10" s="12">
        <v>12702582</v>
      </c>
      <c r="J10" s="12">
        <v>3132673</v>
      </c>
      <c r="K10" s="12">
        <v>150861261</v>
      </c>
    </row>
    <row r="11" spans="2:11" x14ac:dyDescent="0.3">
      <c r="B11" s="13"/>
      <c r="C11" s="13"/>
      <c r="D11" s="13"/>
      <c r="E11" s="13"/>
      <c r="F11" s="13"/>
      <c r="G11" s="13"/>
      <c r="H11" s="13"/>
      <c r="I11" s="13"/>
      <c r="J11" s="13"/>
      <c r="K11" s="13"/>
    </row>
    <row r="12" spans="2:11" x14ac:dyDescent="0.3">
      <c r="B12" s="26">
        <v>2023</v>
      </c>
      <c r="C12" s="13" t="s">
        <v>11</v>
      </c>
      <c r="D12" s="12">
        <v>99967473</v>
      </c>
      <c r="E12" s="12">
        <v>8771867</v>
      </c>
      <c r="F12" s="12">
        <v>29155173</v>
      </c>
      <c r="G12" s="12">
        <v>37034779</v>
      </c>
      <c r="H12" s="12">
        <v>7800228</v>
      </c>
      <c r="I12" s="12">
        <v>835137</v>
      </c>
      <c r="J12" s="12">
        <v>64552</v>
      </c>
      <c r="K12" s="12">
        <v>16305737</v>
      </c>
    </row>
    <row r="13" spans="2:11" x14ac:dyDescent="0.3">
      <c r="B13" s="12"/>
      <c r="C13" s="13" t="s">
        <v>12</v>
      </c>
      <c r="D13" s="12">
        <v>90929306</v>
      </c>
      <c r="E13" s="12">
        <v>8007610</v>
      </c>
      <c r="F13" s="12">
        <v>26829684</v>
      </c>
      <c r="G13" s="12">
        <v>34296300</v>
      </c>
      <c r="H13" s="12">
        <v>6873426</v>
      </c>
      <c r="I13" s="12">
        <v>782932</v>
      </c>
      <c r="J13" s="12">
        <v>38339</v>
      </c>
      <c r="K13" s="12">
        <v>14101015</v>
      </c>
    </row>
    <row r="14" spans="2:11" x14ac:dyDescent="0.3">
      <c r="B14" s="12"/>
      <c r="C14" s="13" t="s">
        <v>13</v>
      </c>
      <c r="D14" s="12">
        <v>102933014</v>
      </c>
      <c r="E14" s="12">
        <v>9060660</v>
      </c>
      <c r="F14" s="12">
        <v>29783934</v>
      </c>
      <c r="G14" s="12">
        <v>38211144</v>
      </c>
      <c r="H14" s="12">
        <v>7759978</v>
      </c>
      <c r="I14" s="12">
        <v>1030998</v>
      </c>
      <c r="J14" s="12">
        <v>282443</v>
      </c>
      <c r="K14" s="12">
        <v>16803857</v>
      </c>
    </row>
    <row r="15" spans="2:11" x14ac:dyDescent="0.3">
      <c r="B15" s="12"/>
      <c r="C15" s="13" t="s">
        <v>14</v>
      </c>
      <c r="D15" s="12">
        <v>97497488</v>
      </c>
      <c r="E15" s="12">
        <v>9021422</v>
      </c>
      <c r="F15" s="12">
        <v>28156562</v>
      </c>
      <c r="G15" s="12">
        <v>36113503</v>
      </c>
      <c r="H15" s="12">
        <v>7316914</v>
      </c>
      <c r="I15" s="12">
        <v>869331</v>
      </c>
      <c r="J15" s="12">
        <v>37360</v>
      </c>
      <c r="K15" s="12">
        <v>15982396</v>
      </c>
    </row>
    <row r="16" spans="2:11" x14ac:dyDescent="0.3">
      <c r="B16" s="12"/>
      <c r="C16" s="13" t="s">
        <v>15</v>
      </c>
      <c r="D16" s="12">
        <v>103874322</v>
      </c>
      <c r="E16" s="12">
        <v>10326054</v>
      </c>
      <c r="F16" s="12">
        <v>32092329</v>
      </c>
      <c r="G16" s="12">
        <v>37797775</v>
      </c>
      <c r="H16" s="12">
        <v>6462965</v>
      </c>
      <c r="I16" s="12">
        <v>699066</v>
      </c>
      <c r="J16" s="12">
        <v>34247</v>
      </c>
      <c r="K16" s="12">
        <v>16461886</v>
      </c>
    </row>
    <row r="17" spans="2:11" x14ac:dyDescent="0.3">
      <c r="B17" s="12"/>
      <c r="C17" s="13" t="s">
        <v>16</v>
      </c>
      <c r="D17" s="12">
        <v>100770909</v>
      </c>
      <c r="E17" s="12">
        <v>9334155</v>
      </c>
      <c r="F17" s="12">
        <v>30349272</v>
      </c>
      <c r="G17" s="12">
        <v>37119418</v>
      </c>
      <c r="H17" s="12">
        <v>7052680</v>
      </c>
      <c r="I17" s="12">
        <v>745636</v>
      </c>
      <c r="J17" s="12">
        <v>229631</v>
      </c>
      <c r="K17" s="12">
        <v>15940117</v>
      </c>
    </row>
    <row r="18" spans="2:11" x14ac:dyDescent="0.3">
      <c r="B18" s="12"/>
      <c r="C18" s="13" t="s">
        <v>17</v>
      </c>
      <c r="D18" s="12">
        <v>106877700</v>
      </c>
      <c r="E18" s="12">
        <v>10232821</v>
      </c>
      <c r="F18" s="12">
        <v>35503157</v>
      </c>
      <c r="G18" s="12">
        <v>36841789</v>
      </c>
      <c r="H18" s="12">
        <v>6671814</v>
      </c>
      <c r="I18" s="12">
        <v>625110</v>
      </c>
      <c r="J18" s="12">
        <v>186112</v>
      </c>
      <c r="K18" s="12">
        <v>16816897</v>
      </c>
    </row>
    <row r="19" spans="2:11" x14ac:dyDescent="0.3">
      <c r="B19" s="12"/>
      <c r="C19" s="13" t="s">
        <v>18</v>
      </c>
      <c r="D19" s="12">
        <v>103902125</v>
      </c>
      <c r="E19" s="12">
        <v>10586929</v>
      </c>
      <c r="F19" s="12">
        <v>33181451</v>
      </c>
      <c r="G19" s="12">
        <v>36963654</v>
      </c>
      <c r="H19" s="12">
        <v>7173801</v>
      </c>
      <c r="I19" s="12">
        <v>533298</v>
      </c>
      <c r="J19" s="12">
        <v>39691</v>
      </c>
      <c r="K19" s="12">
        <v>15423301</v>
      </c>
    </row>
    <row r="20" spans="2:11" x14ac:dyDescent="0.3">
      <c r="B20" s="12"/>
      <c r="C20" s="13" t="s">
        <v>19</v>
      </c>
      <c r="D20" s="12">
        <v>96098113</v>
      </c>
      <c r="E20" s="12">
        <v>10313103</v>
      </c>
      <c r="F20" s="12">
        <v>30957306</v>
      </c>
      <c r="G20" s="12">
        <v>33309376</v>
      </c>
      <c r="H20" s="12">
        <v>6214256</v>
      </c>
      <c r="I20" s="12">
        <v>901268</v>
      </c>
      <c r="J20" s="12">
        <v>32095</v>
      </c>
      <c r="K20" s="12">
        <v>14370709</v>
      </c>
    </row>
    <row r="21" spans="2:11" x14ac:dyDescent="0.3">
      <c r="B21" s="12"/>
      <c r="C21" s="13" t="s">
        <v>20</v>
      </c>
      <c r="D21" s="12">
        <v>102373286</v>
      </c>
      <c r="E21" s="12">
        <v>11489262</v>
      </c>
      <c r="F21" s="12">
        <v>32861009</v>
      </c>
      <c r="G21" s="12">
        <v>35421496</v>
      </c>
      <c r="H21" s="12">
        <v>6613442</v>
      </c>
      <c r="I21" s="12">
        <v>896788</v>
      </c>
      <c r="J21" s="12">
        <v>55359</v>
      </c>
      <c r="K21" s="12">
        <v>15035930</v>
      </c>
    </row>
    <row r="22" spans="2:11" x14ac:dyDescent="0.3">
      <c r="B22" s="12"/>
      <c r="C22" s="13" t="s">
        <v>21</v>
      </c>
      <c r="D22" s="12">
        <v>100595347</v>
      </c>
      <c r="E22" s="12">
        <v>11175947</v>
      </c>
      <c r="F22" s="12">
        <v>32861752</v>
      </c>
      <c r="G22" s="12">
        <v>33843895</v>
      </c>
      <c r="H22" s="12">
        <v>6083825</v>
      </c>
      <c r="I22" s="12">
        <v>570218</v>
      </c>
      <c r="J22" s="12">
        <v>128110</v>
      </c>
      <c r="K22" s="12">
        <v>15931600</v>
      </c>
    </row>
    <row r="23" spans="2:11" x14ac:dyDescent="0.3">
      <c r="B23" s="12"/>
      <c r="C23" s="13" t="s">
        <v>22</v>
      </c>
      <c r="D23" s="12">
        <v>104971787</v>
      </c>
      <c r="E23" s="12">
        <v>11885043</v>
      </c>
      <c r="F23" s="12">
        <v>35088953</v>
      </c>
      <c r="G23" s="12">
        <v>35726770</v>
      </c>
      <c r="H23" s="12">
        <v>6886598</v>
      </c>
      <c r="I23" s="12">
        <v>786652</v>
      </c>
      <c r="J23" s="12">
        <v>136055</v>
      </c>
      <c r="K23" s="12">
        <v>14461716</v>
      </c>
    </row>
    <row r="24" spans="2:11" x14ac:dyDescent="0.3">
      <c r="B24" s="12" t="s">
        <v>40</v>
      </c>
      <c r="C24" s="13" t="s">
        <v>11</v>
      </c>
      <c r="D24" s="12">
        <v>103722379</v>
      </c>
      <c r="E24" s="12">
        <v>11891240</v>
      </c>
      <c r="F24" s="12">
        <v>33680819</v>
      </c>
      <c r="G24" s="12">
        <v>36183215</v>
      </c>
      <c r="H24" s="12">
        <v>7076088</v>
      </c>
      <c r="I24" s="12">
        <v>675646</v>
      </c>
      <c r="J24" s="12">
        <v>46314</v>
      </c>
      <c r="K24" s="12">
        <v>14169057</v>
      </c>
    </row>
    <row r="25" spans="2:11" x14ac:dyDescent="0.3">
      <c r="B25" s="12"/>
      <c r="C25" s="13" t="s">
        <v>12</v>
      </c>
      <c r="D25" s="12">
        <v>98381739</v>
      </c>
      <c r="E25" s="12">
        <v>10191784</v>
      </c>
      <c r="F25" s="12">
        <v>30422795</v>
      </c>
      <c r="G25" s="12">
        <v>34747599</v>
      </c>
      <c r="H25" s="12">
        <v>7706730</v>
      </c>
      <c r="I25" s="12">
        <v>855962</v>
      </c>
      <c r="J25" s="12">
        <v>88146</v>
      </c>
      <c r="K25" s="12">
        <v>14368723</v>
      </c>
    </row>
    <row r="26" spans="2:11" x14ac:dyDescent="0.3">
      <c r="B26" s="12"/>
      <c r="C26" s="13" t="s">
        <v>13</v>
      </c>
      <c r="D26" s="12">
        <v>104519455</v>
      </c>
      <c r="E26" s="12">
        <v>10531445</v>
      </c>
      <c r="F26" s="12">
        <v>31946701</v>
      </c>
      <c r="G26" s="12">
        <v>36515189</v>
      </c>
      <c r="H26" s="12">
        <v>9052963</v>
      </c>
      <c r="I26" s="12">
        <v>1415058</v>
      </c>
      <c r="J26" s="12">
        <v>142911</v>
      </c>
      <c r="K26" s="12">
        <v>14915188</v>
      </c>
    </row>
    <row r="27" spans="2:11" x14ac:dyDescent="0.3">
      <c r="B27" s="12"/>
      <c r="C27" s="13" t="s">
        <v>14</v>
      </c>
      <c r="D27" s="12">
        <v>106846985</v>
      </c>
      <c r="E27" s="12">
        <v>11734302</v>
      </c>
      <c r="F27" s="12">
        <v>31950252</v>
      </c>
      <c r="G27" s="12">
        <v>37456069</v>
      </c>
      <c r="H27" s="12">
        <v>9516249</v>
      </c>
      <c r="I27" s="12">
        <v>1053465</v>
      </c>
      <c r="J27" s="12">
        <v>320409</v>
      </c>
      <c r="K27" s="12">
        <v>14816239</v>
      </c>
    </row>
    <row r="28" spans="2:11" x14ac:dyDescent="0.3">
      <c r="B28" s="12"/>
      <c r="C28" s="13" t="s">
        <v>15</v>
      </c>
      <c r="D28" s="12">
        <v>105207809</v>
      </c>
      <c r="E28" s="12">
        <v>12643197</v>
      </c>
      <c r="F28" s="12">
        <v>33584789</v>
      </c>
      <c r="G28" s="12">
        <v>36889522</v>
      </c>
      <c r="H28" s="12">
        <v>8068565</v>
      </c>
      <c r="I28" s="12">
        <v>348658</v>
      </c>
      <c r="J28" s="12">
        <v>65602</v>
      </c>
      <c r="K28" s="12">
        <v>13607476</v>
      </c>
    </row>
    <row r="29" spans="2:11" x14ac:dyDescent="0.3">
      <c r="B29" s="12"/>
      <c r="C29" s="13" t="s">
        <v>16</v>
      </c>
      <c r="D29" s="12">
        <v>94876946</v>
      </c>
      <c r="E29" s="12">
        <v>11335717</v>
      </c>
      <c r="F29" s="12">
        <v>29657573</v>
      </c>
      <c r="G29" s="12">
        <v>32353952</v>
      </c>
      <c r="H29" s="12">
        <v>6361400</v>
      </c>
      <c r="I29" s="12">
        <v>537995</v>
      </c>
      <c r="J29" s="12">
        <v>59690</v>
      </c>
      <c r="K29" s="12">
        <v>14570619</v>
      </c>
    </row>
    <row r="30" spans="2:11" x14ac:dyDescent="0.3">
      <c r="B30" s="12"/>
      <c r="C30" s="13" t="s">
        <v>17</v>
      </c>
      <c r="D30" s="12">
        <v>102288266</v>
      </c>
      <c r="E30" s="12">
        <v>12153363</v>
      </c>
      <c r="F30" s="12">
        <v>30935968</v>
      </c>
      <c r="G30" s="12">
        <v>34880888</v>
      </c>
      <c r="H30" s="12">
        <v>8466164</v>
      </c>
      <c r="I30" s="12">
        <v>1238308</v>
      </c>
      <c r="J30" s="12">
        <v>160963</v>
      </c>
      <c r="K30" s="12">
        <v>14452612</v>
      </c>
    </row>
    <row r="31" spans="2:11" x14ac:dyDescent="0.3">
      <c r="B31" s="12"/>
      <c r="C31" s="13" t="s">
        <v>18</v>
      </c>
      <c r="D31" s="12">
        <v>104694096</v>
      </c>
      <c r="E31" s="12">
        <v>12218733</v>
      </c>
      <c r="F31" s="12">
        <v>31365572</v>
      </c>
      <c r="G31" s="12">
        <v>36844743</v>
      </c>
      <c r="H31" s="12">
        <v>8686239</v>
      </c>
      <c r="I31" s="12">
        <v>916373</v>
      </c>
      <c r="J31" s="12">
        <v>150635</v>
      </c>
      <c r="K31" s="12">
        <v>14511801</v>
      </c>
    </row>
    <row r="32" spans="2:11" x14ac:dyDescent="0.3">
      <c r="B32" s="12"/>
      <c r="C32" s="13" t="s">
        <v>19</v>
      </c>
      <c r="D32" s="12">
        <v>100222273</v>
      </c>
      <c r="E32" s="12">
        <v>12061325</v>
      </c>
      <c r="F32" s="12">
        <v>31584697</v>
      </c>
      <c r="G32" s="12">
        <v>34769999</v>
      </c>
      <c r="H32" s="12">
        <v>7202733</v>
      </c>
      <c r="I32" s="12">
        <v>693936</v>
      </c>
      <c r="J32" s="12">
        <v>87469</v>
      </c>
      <c r="K32" s="12">
        <v>13822114</v>
      </c>
    </row>
    <row r="33" spans="2:11" x14ac:dyDescent="0.3">
      <c r="B33" s="12"/>
      <c r="C33" s="13" t="s">
        <v>20</v>
      </c>
      <c r="D33" s="12">
        <v>101202001</v>
      </c>
      <c r="E33" s="12">
        <v>12808423</v>
      </c>
      <c r="F33" s="12">
        <v>32474695</v>
      </c>
      <c r="G33" s="12">
        <v>34515545</v>
      </c>
      <c r="H33" s="12">
        <v>6956082</v>
      </c>
      <c r="I33" s="12">
        <v>928387</v>
      </c>
      <c r="J33" s="12">
        <v>100012</v>
      </c>
      <c r="K33" s="12">
        <v>13418857</v>
      </c>
    </row>
    <row r="34" spans="2:11" x14ac:dyDescent="0.3">
      <c r="B34" s="12"/>
      <c r="C34" s="13" t="s">
        <v>21</v>
      </c>
      <c r="D34" s="12">
        <v>99670361</v>
      </c>
      <c r="E34" s="12">
        <v>11145238</v>
      </c>
      <c r="F34" s="12">
        <v>28275050</v>
      </c>
      <c r="G34" s="12">
        <v>30480215</v>
      </c>
      <c r="H34" s="12">
        <v>11596714</v>
      </c>
      <c r="I34" s="12">
        <v>3750227</v>
      </c>
      <c r="J34" s="12">
        <v>144016</v>
      </c>
      <c r="K34" s="12">
        <v>14278901</v>
      </c>
    </row>
    <row r="35" spans="2:11" x14ac:dyDescent="0.3">
      <c r="B35" s="12"/>
      <c r="C35" s="13" t="s">
        <v>22</v>
      </c>
      <c r="D35" s="12">
        <v>99910605</v>
      </c>
      <c r="E35" s="12">
        <v>11352633</v>
      </c>
      <c r="F35" s="12">
        <v>31135139</v>
      </c>
      <c r="G35" s="12">
        <v>35521784</v>
      </c>
      <c r="H35" s="12">
        <v>7379716</v>
      </c>
      <c r="I35" s="12">
        <v>1195319</v>
      </c>
      <c r="J35" s="12">
        <v>151102</v>
      </c>
      <c r="K35" s="12">
        <v>13174912</v>
      </c>
    </row>
    <row r="36" spans="2:11" x14ac:dyDescent="0.3">
      <c r="B36" s="12" t="s">
        <v>41</v>
      </c>
      <c r="C36" s="13" t="s">
        <v>11</v>
      </c>
      <c r="D36" s="12">
        <v>101139959</v>
      </c>
      <c r="E36" s="12">
        <v>11479919</v>
      </c>
      <c r="F36" s="12">
        <v>30572766</v>
      </c>
      <c r="G36" s="12">
        <v>36236526</v>
      </c>
      <c r="H36" s="12">
        <v>8499870</v>
      </c>
      <c r="I36" s="12">
        <v>1058426</v>
      </c>
      <c r="J36" s="12">
        <v>74559</v>
      </c>
      <c r="K36" s="12">
        <v>13217893</v>
      </c>
    </row>
    <row r="37" spans="2:11" x14ac:dyDescent="0.3">
      <c r="B37" s="12"/>
      <c r="C37" s="13" t="s">
        <v>12</v>
      </c>
      <c r="D37" s="12">
        <v>91420091</v>
      </c>
      <c r="E37" s="12">
        <v>10356519</v>
      </c>
      <c r="F37" s="12">
        <v>27465466</v>
      </c>
      <c r="G37" s="12">
        <v>33424952</v>
      </c>
      <c r="H37" s="12">
        <v>6890976</v>
      </c>
      <c r="I37" s="12">
        <v>996911</v>
      </c>
      <c r="J37" s="12">
        <v>34124</v>
      </c>
      <c r="K37" s="12">
        <v>12251143</v>
      </c>
    </row>
    <row r="38" spans="2:11" x14ac:dyDescent="0.3">
      <c r="B38" s="12"/>
      <c r="C38" s="13" t="s">
        <v>13</v>
      </c>
      <c r="D38" s="12">
        <v>99900591</v>
      </c>
      <c r="E38" s="12">
        <v>11046515</v>
      </c>
      <c r="F38" s="12">
        <v>29260557</v>
      </c>
      <c r="G38" s="12">
        <v>36486119</v>
      </c>
      <c r="H38" s="12">
        <v>8124810</v>
      </c>
      <c r="I38" s="12">
        <v>1059803</v>
      </c>
      <c r="J38" s="12">
        <v>57972</v>
      </c>
      <c r="K38" s="12">
        <v>13864815</v>
      </c>
    </row>
    <row r="39" spans="2:11" x14ac:dyDescent="0.3">
      <c r="B39" s="12"/>
      <c r="C39" s="13" t="s">
        <v>14</v>
      </c>
      <c r="D39" s="12">
        <v>98127557</v>
      </c>
      <c r="E39" s="12">
        <v>10594972</v>
      </c>
      <c r="F39" s="12">
        <v>27763180</v>
      </c>
      <c r="G39" s="12">
        <v>35741730</v>
      </c>
      <c r="H39" s="12">
        <v>7990132</v>
      </c>
      <c r="I39" s="12">
        <v>1261274</v>
      </c>
      <c r="J39" s="12">
        <v>177587</v>
      </c>
      <c r="K39" s="12">
        <v>14598682</v>
      </c>
    </row>
    <row r="40" spans="2:11" x14ac:dyDescent="0.3">
      <c r="B40" s="12"/>
      <c r="C40" s="13" t="s">
        <v>15</v>
      </c>
      <c r="D40" s="12">
        <v>101563225</v>
      </c>
      <c r="E40" s="12">
        <v>11952547</v>
      </c>
      <c r="F40" s="12">
        <v>31389761</v>
      </c>
      <c r="G40" s="12">
        <v>36042608</v>
      </c>
      <c r="H40" s="12">
        <v>9048639</v>
      </c>
      <c r="I40" s="12">
        <v>936085</v>
      </c>
      <c r="J40" s="12">
        <v>86909</v>
      </c>
      <c r="K40" s="12">
        <v>12106676</v>
      </c>
    </row>
    <row r="41" spans="2:11" x14ac:dyDescent="0.3">
      <c r="B41" s="12"/>
      <c r="C41" s="13" t="s">
        <v>16</v>
      </c>
      <c r="D41" s="12">
        <v>101142302</v>
      </c>
      <c r="E41" s="12">
        <v>12189375</v>
      </c>
      <c r="F41" s="12">
        <v>31291037</v>
      </c>
      <c r="G41" s="12">
        <v>34644063</v>
      </c>
      <c r="H41" s="12">
        <v>8218579</v>
      </c>
      <c r="I41" s="12">
        <v>862352</v>
      </c>
      <c r="J41" s="12">
        <v>368020</v>
      </c>
      <c r="K41" s="12">
        <v>13568876</v>
      </c>
    </row>
    <row r="42" spans="2:11" x14ac:dyDescent="0.3">
      <c r="B42" s="12"/>
      <c r="C42" s="13" t="s">
        <v>17</v>
      </c>
      <c r="D42" s="12">
        <v>108209822</v>
      </c>
      <c r="E42" s="12">
        <v>12638024</v>
      </c>
      <c r="F42" s="12">
        <v>33862516</v>
      </c>
      <c r="G42" s="12">
        <v>37344981</v>
      </c>
      <c r="H42" s="12">
        <v>9110537</v>
      </c>
      <c r="I42" s="12">
        <v>953150</v>
      </c>
      <c r="J42" s="12">
        <v>417667</v>
      </c>
      <c r="K42" s="12">
        <v>13882947</v>
      </c>
    </row>
    <row r="43" spans="2:11" x14ac:dyDescent="0.3">
      <c r="B43" s="12"/>
      <c r="C43" s="13" t="s">
        <v>18</v>
      </c>
      <c r="D43" s="12">
        <v>107238691</v>
      </c>
      <c r="E43" s="12">
        <v>13762961</v>
      </c>
      <c r="F43" s="12">
        <v>35000810</v>
      </c>
      <c r="G43" s="12">
        <v>37344256</v>
      </c>
      <c r="H43" s="12">
        <v>8361391</v>
      </c>
      <c r="I43" s="12">
        <v>809437</v>
      </c>
      <c r="J43" s="12">
        <v>583140</v>
      </c>
      <c r="K43" s="12">
        <v>11376696</v>
      </c>
    </row>
    <row r="44" spans="2:11" x14ac:dyDescent="0.3">
      <c r="B44" s="12"/>
      <c r="C44" s="13" t="s">
        <v>19</v>
      </c>
      <c r="D44" s="12">
        <v>100599039</v>
      </c>
      <c r="E44" s="12">
        <v>12702689</v>
      </c>
      <c r="F44" s="12">
        <v>32315117</v>
      </c>
      <c r="G44" s="12">
        <v>34733246</v>
      </c>
      <c r="H44" s="12">
        <v>7833330</v>
      </c>
      <c r="I44" s="12">
        <v>957572</v>
      </c>
      <c r="J44" s="12">
        <v>212170</v>
      </c>
      <c r="K44" s="12">
        <v>11844915</v>
      </c>
    </row>
    <row r="45" spans="2:11" x14ac:dyDescent="0.3">
      <c r="B45" s="12"/>
      <c r="C45" s="13" t="s">
        <v>20</v>
      </c>
      <c r="D45" s="12">
        <v>104893081</v>
      </c>
      <c r="E45" s="12">
        <v>13058285</v>
      </c>
      <c r="F45" s="12">
        <v>32627549</v>
      </c>
      <c r="G45" s="12">
        <v>37437502</v>
      </c>
      <c r="H45" s="12">
        <v>9049553</v>
      </c>
      <c r="I45" s="12">
        <v>1599935</v>
      </c>
      <c r="J45" s="12">
        <v>265826</v>
      </c>
      <c r="K45" s="12">
        <v>10854431</v>
      </c>
    </row>
    <row r="46" spans="2:11" x14ac:dyDescent="0.3">
      <c r="B46" s="12"/>
      <c r="C46" s="13" t="s">
        <v>21</v>
      </c>
      <c r="D46" s="12">
        <v>103396996</v>
      </c>
      <c r="E46" s="12">
        <v>11658120</v>
      </c>
      <c r="F46" s="12">
        <v>31879256</v>
      </c>
      <c r="G46" s="12">
        <v>37316709</v>
      </c>
      <c r="H46" s="12">
        <v>9078796</v>
      </c>
      <c r="I46" s="12">
        <v>1444769</v>
      </c>
      <c r="J46" s="12">
        <v>362747</v>
      </c>
      <c r="K46" s="12">
        <v>11656599</v>
      </c>
    </row>
    <row r="47" spans="2:11" x14ac:dyDescent="0.3">
      <c r="B47" s="12"/>
      <c r="C47" s="13" t="s">
        <v>22</v>
      </c>
      <c r="D47" s="12">
        <v>107452483</v>
      </c>
      <c r="E47" s="12">
        <v>12592417</v>
      </c>
      <c r="F47" s="12">
        <v>35384692</v>
      </c>
      <c r="G47" s="12">
        <v>38323878</v>
      </c>
      <c r="H47" s="12">
        <v>8259088</v>
      </c>
      <c r="I47" s="12">
        <v>762868</v>
      </c>
      <c r="J47" s="12">
        <v>491952</v>
      </c>
      <c r="K47" s="12">
        <v>11637588</v>
      </c>
    </row>
    <row r="48" spans="2:11" x14ac:dyDescent="0.3">
      <c r="B48" s="13"/>
      <c r="C48" s="13"/>
      <c r="D48" s="13"/>
      <c r="E48" s="13"/>
      <c r="F48" s="13"/>
      <c r="G48" s="13"/>
      <c r="H48" s="13"/>
      <c r="I48" s="13"/>
      <c r="J48" s="13"/>
      <c r="K48" s="13"/>
    </row>
    <row r="49" spans="2:11" x14ac:dyDescent="0.3">
      <c r="B49" s="16" t="s">
        <v>23</v>
      </c>
      <c r="C49" s="16"/>
      <c r="D49" s="20">
        <v>3.92224837944035</v>
      </c>
      <c r="E49" s="20">
        <v>8.0141309233392697</v>
      </c>
      <c r="F49" s="20">
        <v>10.995978074268701</v>
      </c>
      <c r="G49" s="20">
        <v>2.69897594667311</v>
      </c>
      <c r="H49" s="20">
        <v>-9.0288183587339095</v>
      </c>
      <c r="I49" s="20">
        <v>-47.197925758373799</v>
      </c>
      <c r="J49" s="20">
        <v>35.618488919274299</v>
      </c>
      <c r="K49" s="20">
        <v>-0.16309216779268099</v>
      </c>
    </row>
    <row r="50" spans="2:11" x14ac:dyDescent="0.3">
      <c r="B50" s="13" t="s">
        <v>24</v>
      </c>
      <c r="C50" s="13"/>
      <c r="D50" s="18">
        <v>7.548626094297</v>
      </c>
      <c r="E50" s="18">
        <v>10.920673644607399</v>
      </c>
      <c r="F50" s="18">
        <v>13.648736239783601</v>
      </c>
      <c r="G50" s="18">
        <v>7.8883819573926797</v>
      </c>
      <c r="H50" s="18">
        <v>11.916068314824001</v>
      </c>
      <c r="I50" s="18">
        <v>-36.178710453025502</v>
      </c>
      <c r="J50" s="18">
        <v>225.57610091196699</v>
      </c>
      <c r="K50" s="18">
        <v>-11.668571296719101</v>
      </c>
    </row>
    <row r="51" spans="2:11" x14ac:dyDescent="0.3">
      <c r="B51" s="15" t="s">
        <v>25</v>
      </c>
      <c r="C51" s="15"/>
      <c r="D51" s="19">
        <v>0.28987291044129998</v>
      </c>
      <c r="E51" s="19">
        <v>2.8307393440586499</v>
      </c>
      <c r="F51" s="19">
        <v>0.47707956772433302</v>
      </c>
      <c r="G51" s="19">
        <v>3.30465673368938</v>
      </c>
      <c r="H51" s="19">
        <v>2.4432208853865198</v>
      </c>
      <c r="I51" s="19">
        <v>-6.6627213352247798</v>
      </c>
      <c r="J51" s="19">
        <v>106.467870891714</v>
      </c>
      <c r="K51" s="19">
        <v>-11.313640638738899</v>
      </c>
    </row>
    <row r="52" spans="2:11" x14ac:dyDescent="0.3">
      <c r="B52" t="s">
        <v>27</v>
      </c>
    </row>
    <row r="54" spans="2:11" x14ac:dyDescent="0.3">
      <c r="B54" s="1" t="s">
        <v>8</v>
      </c>
    </row>
  </sheetData>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0522A-87BD-476D-8EEF-0B976C9A1D91}">
  <dimension ref="A2:N27"/>
  <sheetViews>
    <sheetView zoomScale="75" zoomScaleNormal="75" workbookViewId="0"/>
  </sheetViews>
  <sheetFormatPr baseColWidth="10" defaultColWidth="11.44140625" defaultRowHeight="14.4" x14ac:dyDescent="0.3"/>
  <cols>
    <col min="1" max="1" width="5" style="29" customWidth="1"/>
    <col min="2" max="2" width="10.6640625" style="31" customWidth="1"/>
    <col min="3" max="3" width="16" style="31" customWidth="1"/>
    <col min="4" max="9" width="20.6640625" style="31" customWidth="1"/>
    <col min="10" max="10" width="11.44140625" style="31"/>
    <col min="11" max="11" width="12.5546875" style="31" bestFit="1" customWidth="1"/>
    <col min="12" max="16384" width="11.44140625" style="31"/>
  </cols>
  <sheetData>
    <row r="2" spans="1:14" x14ac:dyDescent="0.3">
      <c r="B2" s="30" t="s">
        <v>74</v>
      </c>
    </row>
    <row r="3" spans="1:14" ht="18" x14ac:dyDescent="0.35">
      <c r="B3" s="30" t="s">
        <v>54</v>
      </c>
      <c r="F3" s="32"/>
    </row>
    <row r="5" spans="1:14" x14ac:dyDescent="0.3">
      <c r="B5" s="33"/>
      <c r="C5" s="33"/>
      <c r="D5" s="34" t="s">
        <v>32</v>
      </c>
      <c r="E5" s="35"/>
      <c r="F5" s="35"/>
      <c r="G5" s="35"/>
      <c r="H5" s="35"/>
      <c r="I5" s="36"/>
    </row>
    <row r="6" spans="1:14" x14ac:dyDescent="0.3">
      <c r="B6" s="37"/>
      <c r="C6" s="37"/>
      <c r="D6" s="38" t="s">
        <v>33</v>
      </c>
      <c r="E6" s="39"/>
      <c r="F6" s="40" t="s">
        <v>75</v>
      </c>
      <c r="G6" s="41"/>
      <c r="H6" s="40" t="s">
        <v>76</v>
      </c>
      <c r="I6" s="41"/>
    </row>
    <row r="7" spans="1:14" ht="28.8" x14ac:dyDescent="0.3">
      <c r="B7" s="42" t="s">
        <v>36</v>
      </c>
      <c r="C7" s="42" t="s">
        <v>77</v>
      </c>
      <c r="D7" s="43" t="s">
        <v>38</v>
      </c>
      <c r="E7" s="44" t="s">
        <v>39</v>
      </c>
      <c r="F7" s="45" t="s">
        <v>38</v>
      </c>
      <c r="G7" s="45" t="s">
        <v>39</v>
      </c>
      <c r="H7" s="45" t="s">
        <v>38</v>
      </c>
      <c r="I7" s="45" t="s">
        <v>39</v>
      </c>
    </row>
    <row r="8" spans="1:14" x14ac:dyDescent="0.3">
      <c r="B8" s="46">
        <v>2023</v>
      </c>
      <c r="C8" s="47"/>
      <c r="D8" s="48">
        <v>14236338.666666668</v>
      </c>
      <c r="E8" s="49">
        <v>3938029668</v>
      </c>
      <c r="F8" s="50">
        <v>9971144.083333334</v>
      </c>
      <c r="G8" s="51">
        <v>2727238798</v>
      </c>
      <c r="H8" s="50">
        <v>4265194.583333333</v>
      </c>
      <c r="I8" s="52">
        <v>1210790870</v>
      </c>
    </row>
    <row r="9" spans="1:14" x14ac:dyDescent="0.3">
      <c r="B9" s="53" t="s">
        <v>40</v>
      </c>
      <c r="C9" s="47"/>
      <c r="D9" s="54">
        <v>14531945</v>
      </c>
      <c r="E9" s="55">
        <v>4101978432</v>
      </c>
      <c r="F9" s="56">
        <v>10202011.666666666</v>
      </c>
      <c r="G9" s="57">
        <v>2880435517</v>
      </c>
      <c r="H9" s="56">
        <v>4329933.333333333</v>
      </c>
      <c r="I9" s="56">
        <v>1221542915</v>
      </c>
    </row>
    <row r="10" spans="1:14" x14ac:dyDescent="0.3">
      <c r="B10" s="53" t="s">
        <v>41</v>
      </c>
      <c r="C10" s="47"/>
      <c r="D10" s="54">
        <v>14876156.333333332</v>
      </c>
      <c r="E10" s="55">
        <v>4255233595</v>
      </c>
      <c r="F10" s="56">
        <v>10461308.166666666</v>
      </c>
      <c r="G10" s="58">
        <v>3030149758</v>
      </c>
      <c r="H10" s="56">
        <v>4414848.166666667</v>
      </c>
      <c r="I10" s="56">
        <v>1225083837</v>
      </c>
    </row>
    <row r="11" spans="1:14" x14ac:dyDescent="0.3">
      <c r="B11" s="59"/>
      <c r="C11" s="47"/>
      <c r="D11" s="60"/>
      <c r="E11" s="61"/>
      <c r="F11" s="62"/>
      <c r="G11" s="63"/>
      <c r="H11" s="62"/>
      <c r="I11" s="62"/>
    </row>
    <row r="12" spans="1:14" x14ac:dyDescent="0.3">
      <c r="A12" s="64">
        <v>2023</v>
      </c>
      <c r="B12" s="53">
        <v>2023</v>
      </c>
      <c r="C12" s="65" t="s">
        <v>78</v>
      </c>
      <c r="D12" s="66">
        <v>14264008.5</v>
      </c>
      <c r="E12" s="67">
        <v>1950286090</v>
      </c>
      <c r="F12" s="68">
        <v>9983545.666666666</v>
      </c>
      <c r="G12" s="69">
        <v>1354313578</v>
      </c>
      <c r="H12" s="68">
        <v>4280462.833333333</v>
      </c>
      <c r="I12" s="68">
        <v>595972512</v>
      </c>
      <c r="K12" s="70"/>
      <c r="L12" s="70"/>
      <c r="M12" s="70"/>
      <c r="N12" s="70"/>
    </row>
    <row r="13" spans="1:14" x14ac:dyDescent="0.3">
      <c r="A13" s="64">
        <v>2024</v>
      </c>
      <c r="B13" s="53">
        <v>2023</v>
      </c>
      <c r="C13" s="65" t="s">
        <v>79</v>
      </c>
      <c r="D13" s="66">
        <v>14208668.833333332</v>
      </c>
      <c r="E13" s="67">
        <v>1987743578</v>
      </c>
      <c r="F13" s="68">
        <v>9958742.5</v>
      </c>
      <c r="G13" s="69">
        <v>1372925220</v>
      </c>
      <c r="H13" s="68">
        <v>4249926.333333333</v>
      </c>
      <c r="I13" s="68">
        <v>614818358</v>
      </c>
      <c r="K13" s="70"/>
      <c r="L13" s="70"/>
      <c r="M13" s="70"/>
      <c r="N13" s="70"/>
    </row>
    <row r="14" spans="1:14" x14ac:dyDescent="0.3">
      <c r="A14" s="64">
        <v>2025</v>
      </c>
      <c r="B14" s="53" t="s">
        <v>40</v>
      </c>
      <c r="C14" s="71" t="s">
        <v>78</v>
      </c>
      <c r="D14" s="66">
        <v>14554609.833333334</v>
      </c>
      <c r="E14" s="67">
        <v>2033760309</v>
      </c>
      <c r="F14" s="72">
        <v>10204808.833333334</v>
      </c>
      <c r="G14" s="72">
        <v>1420204996</v>
      </c>
      <c r="H14" s="72">
        <v>4349801</v>
      </c>
      <c r="I14" s="72">
        <v>613555313</v>
      </c>
      <c r="K14" s="70"/>
      <c r="L14" s="70"/>
      <c r="M14" s="70"/>
      <c r="N14" s="70"/>
    </row>
    <row r="15" spans="1:14" x14ac:dyDescent="0.3">
      <c r="A15" s="73">
        <v>2026</v>
      </c>
      <c r="B15" s="53" t="s">
        <v>40</v>
      </c>
      <c r="C15" s="71" t="s">
        <v>79</v>
      </c>
      <c r="D15" s="66">
        <v>14509280.166666668</v>
      </c>
      <c r="E15" s="67">
        <v>2068218123</v>
      </c>
      <c r="F15" s="72">
        <v>10199214.5</v>
      </c>
      <c r="G15" s="72">
        <v>1460230521</v>
      </c>
      <c r="H15" s="72">
        <v>4310065.666666667</v>
      </c>
      <c r="I15" s="72">
        <v>607987602</v>
      </c>
      <c r="K15" s="70"/>
      <c r="L15" s="70"/>
      <c r="M15" s="70"/>
      <c r="N15" s="70"/>
    </row>
    <row r="16" spans="1:14" x14ac:dyDescent="0.3">
      <c r="A16" s="73">
        <v>9</v>
      </c>
      <c r="B16" s="53" t="s">
        <v>41</v>
      </c>
      <c r="C16" s="71" t="s">
        <v>78</v>
      </c>
      <c r="D16" s="74">
        <v>14671943.666666666</v>
      </c>
      <c r="E16" s="75">
        <v>2075627134</v>
      </c>
      <c r="F16" s="76">
        <v>10292399.166666666</v>
      </c>
      <c r="G16" s="77">
        <v>1482333409</v>
      </c>
      <c r="H16" s="76">
        <v>4379544.5</v>
      </c>
      <c r="I16" s="76">
        <v>593293725</v>
      </c>
      <c r="K16" s="70"/>
      <c r="L16" s="70"/>
      <c r="M16" s="70"/>
      <c r="N16" s="70"/>
    </row>
    <row r="17" spans="1:14" x14ac:dyDescent="0.3">
      <c r="A17" s="73"/>
      <c r="B17" s="53" t="s">
        <v>41</v>
      </c>
      <c r="C17" s="71" t="s">
        <v>79</v>
      </c>
      <c r="D17" s="74">
        <v>15080369</v>
      </c>
      <c r="E17" s="75">
        <v>2179606461</v>
      </c>
      <c r="F17" s="76">
        <v>10630217.166666666</v>
      </c>
      <c r="G17" s="77">
        <v>1547816349</v>
      </c>
      <c r="H17" s="76">
        <v>4450151.833333333</v>
      </c>
      <c r="I17" s="76">
        <v>631790112</v>
      </c>
      <c r="K17" s="70"/>
      <c r="L17" s="70"/>
      <c r="M17" s="70"/>
      <c r="N17" s="70"/>
    </row>
    <row r="18" spans="1:14" x14ac:dyDescent="0.3">
      <c r="A18" s="73">
        <v>10</v>
      </c>
      <c r="B18" s="53"/>
      <c r="C18" s="71"/>
      <c r="D18" s="74"/>
      <c r="E18" s="78">
        <v>1994904818</v>
      </c>
      <c r="F18" s="76"/>
      <c r="G18" s="77"/>
      <c r="H18" s="76"/>
      <c r="I18" s="76"/>
      <c r="K18" s="70"/>
      <c r="L18" s="70"/>
      <c r="M18" s="70"/>
      <c r="N18" s="70"/>
    </row>
    <row r="19" spans="1:14" x14ac:dyDescent="0.3">
      <c r="A19" s="73">
        <v>11</v>
      </c>
      <c r="B19" s="53"/>
      <c r="C19" s="71"/>
      <c r="D19" s="74"/>
      <c r="E19" s="79">
        <v>1815761472</v>
      </c>
      <c r="F19" s="76"/>
      <c r="G19" s="77"/>
      <c r="H19" s="76"/>
      <c r="I19" s="76"/>
      <c r="K19" s="70"/>
      <c r="L19" s="70"/>
      <c r="M19" s="70"/>
      <c r="N19" s="70"/>
    </row>
    <row r="20" spans="1:14" x14ac:dyDescent="0.3">
      <c r="A20" s="73">
        <v>12</v>
      </c>
      <c r="B20" s="80" t="s">
        <v>80</v>
      </c>
      <c r="C20" s="81"/>
      <c r="D20" s="82">
        <v>2.7837166132340019</v>
      </c>
      <c r="E20" s="82">
        <v>5.0095378546925478</v>
      </c>
      <c r="F20" s="83">
        <v>3.2822084970632459</v>
      </c>
      <c r="G20" s="83">
        <v>4.4175581284493601</v>
      </c>
      <c r="H20" s="83">
        <v>1.6122072360112569</v>
      </c>
      <c r="I20" s="84">
        <v>6.4885882620787871</v>
      </c>
    </row>
    <row r="21" spans="1:14" x14ac:dyDescent="0.3">
      <c r="A21" s="31"/>
      <c r="B21" s="85" t="s">
        <v>24</v>
      </c>
      <c r="C21" s="86"/>
      <c r="D21" s="87">
        <v>3.9360245771898472</v>
      </c>
      <c r="E21" s="87">
        <v>5.3857152087241431</v>
      </c>
      <c r="F21" s="88">
        <v>4.2258417711154719</v>
      </c>
      <c r="G21" s="88">
        <v>5.9980822712854387</v>
      </c>
      <c r="H21" s="88">
        <v>3.250209567572699</v>
      </c>
      <c r="I21" s="89">
        <v>3.9149663449880676</v>
      </c>
    </row>
    <row r="22" spans="1:14" x14ac:dyDescent="0.3">
      <c r="B22" s="90" t="s">
        <v>27</v>
      </c>
    </row>
    <row r="24" spans="1:14" x14ac:dyDescent="0.3">
      <c r="B24" s="91" t="s">
        <v>81</v>
      </c>
    </row>
    <row r="25" spans="1:14" x14ac:dyDescent="0.3">
      <c r="B25" s="91" t="s">
        <v>30</v>
      </c>
    </row>
    <row r="27" spans="1:14" x14ac:dyDescent="0.3">
      <c r="B27" s="92" t="s">
        <v>8</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297D9-59AA-4E70-B265-4C337CE478D9}">
  <dimension ref="A2:M25"/>
  <sheetViews>
    <sheetView zoomScale="75" zoomScaleNormal="75" workbookViewId="0">
      <selection activeCell="B2" sqref="B2"/>
    </sheetView>
  </sheetViews>
  <sheetFormatPr baseColWidth="10" defaultColWidth="11.44140625" defaultRowHeight="14.4" x14ac:dyDescent="0.3"/>
  <cols>
    <col min="1" max="1" width="5" style="29" customWidth="1"/>
    <col min="2" max="2" width="10.6640625" style="31" customWidth="1"/>
    <col min="3" max="3" width="15.5546875" style="31" customWidth="1"/>
    <col min="4" max="4" width="20.6640625" style="30" customWidth="1"/>
    <col min="5" max="13" width="20.6640625" style="31" customWidth="1"/>
    <col min="14" max="16384" width="11.44140625" style="31"/>
  </cols>
  <sheetData>
    <row r="2" spans="1:13" x14ac:dyDescent="0.3">
      <c r="B2" s="30" t="s">
        <v>82</v>
      </c>
    </row>
    <row r="3" spans="1:13" ht="18" x14ac:dyDescent="0.35">
      <c r="B3" s="30" t="s">
        <v>54</v>
      </c>
      <c r="D3" s="32"/>
    </row>
    <row r="5" spans="1:13" x14ac:dyDescent="0.3">
      <c r="B5" s="93"/>
      <c r="C5" s="94"/>
      <c r="D5" s="95"/>
      <c r="E5" s="96"/>
      <c r="F5" s="96"/>
      <c r="G5" s="96"/>
      <c r="H5" s="97" t="s">
        <v>32</v>
      </c>
      <c r="I5" s="96"/>
      <c r="J5" s="96"/>
      <c r="K5" s="96"/>
      <c r="L5" s="96"/>
      <c r="M5" s="98"/>
    </row>
    <row r="6" spans="1:13" x14ac:dyDescent="0.3">
      <c r="B6" s="99" t="s">
        <v>36</v>
      </c>
      <c r="C6" s="100" t="s">
        <v>77</v>
      </c>
      <c r="D6" s="101" t="s">
        <v>83</v>
      </c>
      <c r="E6" s="102" t="s">
        <v>84</v>
      </c>
      <c r="F6" s="103" t="s">
        <v>85</v>
      </c>
      <c r="G6" s="42" t="s">
        <v>86</v>
      </c>
      <c r="H6" s="104" t="s">
        <v>87</v>
      </c>
      <c r="I6" s="42" t="s">
        <v>88</v>
      </c>
      <c r="J6" s="104" t="s">
        <v>89</v>
      </c>
      <c r="K6" s="104" t="s">
        <v>90</v>
      </c>
      <c r="L6" s="42" t="s">
        <v>91</v>
      </c>
      <c r="M6" s="104" t="s">
        <v>92</v>
      </c>
    </row>
    <row r="7" spans="1:13" x14ac:dyDescent="0.3">
      <c r="B7" s="53">
        <v>2023</v>
      </c>
      <c r="C7" s="47"/>
      <c r="D7" s="105">
        <v>3824683893</v>
      </c>
      <c r="E7" s="106">
        <v>563129540</v>
      </c>
      <c r="F7" s="107">
        <v>656738682</v>
      </c>
      <c r="G7" s="107">
        <v>1960536967</v>
      </c>
      <c r="H7" s="106">
        <v>140591119</v>
      </c>
      <c r="I7" s="107">
        <v>65278507</v>
      </c>
      <c r="J7" s="106">
        <v>10827294</v>
      </c>
      <c r="K7" s="107">
        <v>397865535</v>
      </c>
      <c r="L7" s="106">
        <v>22874527</v>
      </c>
      <c r="M7" s="107">
        <v>6841722</v>
      </c>
    </row>
    <row r="8" spans="1:13" x14ac:dyDescent="0.3">
      <c r="B8" s="53" t="s">
        <v>40</v>
      </c>
      <c r="C8" s="47"/>
      <c r="D8" s="108">
        <v>3994444430</v>
      </c>
      <c r="E8" s="109">
        <v>597775860</v>
      </c>
      <c r="F8" s="109">
        <v>762375011</v>
      </c>
      <c r="G8" s="109">
        <v>2071675693</v>
      </c>
      <c r="H8" s="109">
        <v>66105745</v>
      </c>
      <c r="I8" s="109">
        <v>62659102</v>
      </c>
      <c r="J8" s="109">
        <v>2407284</v>
      </c>
      <c r="K8" s="109">
        <v>400270106</v>
      </c>
      <c r="L8" s="109">
        <v>21551441</v>
      </c>
      <c r="M8" s="109">
        <v>9624188</v>
      </c>
    </row>
    <row r="9" spans="1:13" x14ac:dyDescent="0.3">
      <c r="B9" s="53" t="s">
        <v>41</v>
      </c>
      <c r="C9" s="47"/>
      <c r="D9" s="108">
        <v>4239886060</v>
      </c>
      <c r="E9" s="106">
        <v>571843602</v>
      </c>
      <c r="F9" s="109">
        <v>737952813</v>
      </c>
      <c r="G9" s="109">
        <v>2204278148</v>
      </c>
      <c r="H9" s="106">
        <v>139858571</v>
      </c>
      <c r="I9" s="109">
        <v>72262849</v>
      </c>
      <c r="J9" s="106">
        <v>2211747</v>
      </c>
      <c r="K9" s="109">
        <v>469090048</v>
      </c>
      <c r="L9" s="106">
        <v>26758772</v>
      </c>
      <c r="M9" s="109">
        <v>15629510</v>
      </c>
    </row>
    <row r="10" spans="1:13" x14ac:dyDescent="0.3">
      <c r="B10" s="53"/>
      <c r="C10" s="47"/>
      <c r="D10" s="110"/>
      <c r="E10" s="111"/>
      <c r="F10" s="112"/>
      <c r="G10" s="59"/>
      <c r="H10" s="47"/>
      <c r="I10" s="59"/>
      <c r="J10" s="47"/>
      <c r="K10" s="59"/>
      <c r="L10" s="47"/>
      <c r="M10" s="59"/>
    </row>
    <row r="11" spans="1:13" x14ac:dyDescent="0.3">
      <c r="A11" s="113"/>
      <c r="B11" s="53">
        <v>2023</v>
      </c>
      <c r="C11" s="65" t="s">
        <v>78</v>
      </c>
      <c r="D11" s="114">
        <v>1945140504</v>
      </c>
      <c r="E11" s="77">
        <v>295647199</v>
      </c>
      <c r="F11" s="76">
        <v>359623141</v>
      </c>
      <c r="G11" s="76">
        <v>953256934</v>
      </c>
      <c r="H11" s="77">
        <v>67359895</v>
      </c>
      <c r="I11" s="76">
        <v>31153015</v>
      </c>
      <c r="J11" s="77">
        <v>3188830</v>
      </c>
      <c r="K11" s="76">
        <v>220689427</v>
      </c>
      <c r="L11" s="77">
        <v>10963687</v>
      </c>
      <c r="M11" s="76">
        <v>3258376</v>
      </c>
    </row>
    <row r="12" spans="1:13" x14ac:dyDescent="0.3">
      <c r="A12" s="113"/>
      <c r="B12" s="53">
        <v>2023</v>
      </c>
      <c r="C12" s="65" t="s">
        <v>79</v>
      </c>
      <c r="D12" s="114">
        <v>1879543389</v>
      </c>
      <c r="E12" s="77">
        <v>267482341</v>
      </c>
      <c r="F12" s="76">
        <v>297115541</v>
      </c>
      <c r="G12" s="76">
        <v>1007280033</v>
      </c>
      <c r="H12" s="77">
        <v>73231224</v>
      </c>
      <c r="I12" s="76">
        <v>34125492</v>
      </c>
      <c r="J12" s="77">
        <v>7638464</v>
      </c>
      <c r="K12" s="76">
        <v>177176108</v>
      </c>
      <c r="L12" s="77">
        <v>11910840</v>
      </c>
      <c r="M12" s="76">
        <v>3583346</v>
      </c>
    </row>
    <row r="13" spans="1:13" x14ac:dyDescent="0.3">
      <c r="A13" s="113"/>
      <c r="B13" s="53" t="s">
        <v>40</v>
      </c>
      <c r="C13" s="71" t="s">
        <v>78</v>
      </c>
      <c r="D13" s="114">
        <v>1987044552</v>
      </c>
      <c r="E13" s="77">
        <v>303136363</v>
      </c>
      <c r="F13" s="76">
        <v>372884010</v>
      </c>
      <c r="G13" s="76">
        <v>1032562691</v>
      </c>
      <c r="H13" s="77">
        <v>29853577</v>
      </c>
      <c r="I13" s="76">
        <v>32154091</v>
      </c>
      <c r="J13" s="77">
        <v>1168064</v>
      </c>
      <c r="K13" s="76">
        <v>199872115</v>
      </c>
      <c r="L13" s="77">
        <v>9722781</v>
      </c>
      <c r="M13" s="76">
        <v>5690860</v>
      </c>
    </row>
    <row r="14" spans="1:13" x14ac:dyDescent="0.3">
      <c r="A14" s="73"/>
      <c r="B14" s="53" t="s">
        <v>40</v>
      </c>
      <c r="C14" s="71" t="s">
        <v>79</v>
      </c>
      <c r="D14" s="114">
        <v>2007399878</v>
      </c>
      <c r="E14" s="77">
        <v>294639497</v>
      </c>
      <c r="F14" s="76">
        <v>389491001</v>
      </c>
      <c r="G14" s="76">
        <v>1039113002</v>
      </c>
      <c r="H14" s="77">
        <v>36252168</v>
      </c>
      <c r="I14" s="76">
        <v>30505011</v>
      </c>
      <c r="J14" s="77">
        <v>1239220</v>
      </c>
      <c r="K14" s="76">
        <v>200397991</v>
      </c>
      <c r="L14" s="77">
        <v>11828660</v>
      </c>
      <c r="M14" s="76">
        <v>3933328</v>
      </c>
    </row>
    <row r="15" spans="1:13" x14ac:dyDescent="0.3">
      <c r="A15" s="73"/>
      <c r="B15" s="53" t="s">
        <v>41</v>
      </c>
      <c r="C15" s="71" t="s">
        <v>78</v>
      </c>
      <c r="D15" s="114">
        <v>2068791438</v>
      </c>
      <c r="E15" s="77">
        <v>299669273</v>
      </c>
      <c r="F15" s="76">
        <v>357795737</v>
      </c>
      <c r="G15" s="76">
        <v>1094244879</v>
      </c>
      <c r="H15" s="77">
        <v>67799948</v>
      </c>
      <c r="I15" s="76">
        <v>24930997</v>
      </c>
      <c r="J15" s="77">
        <v>958518</v>
      </c>
      <c r="K15" s="76">
        <v>205637141</v>
      </c>
      <c r="L15" s="77">
        <v>11298300</v>
      </c>
      <c r="M15" s="76">
        <v>6456645</v>
      </c>
    </row>
    <row r="16" spans="1:13" x14ac:dyDescent="0.3">
      <c r="A16" s="73"/>
      <c r="B16" s="53" t="s">
        <v>41</v>
      </c>
      <c r="C16" s="71" t="s">
        <v>79</v>
      </c>
      <c r="D16" s="114">
        <v>2171094622</v>
      </c>
      <c r="E16" s="77">
        <v>272174329</v>
      </c>
      <c r="F16" s="76">
        <v>380157076</v>
      </c>
      <c r="G16" s="76">
        <v>1110033269</v>
      </c>
      <c r="H16" s="77">
        <v>72058623</v>
      </c>
      <c r="I16" s="76">
        <v>47331852</v>
      </c>
      <c r="J16" s="77">
        <v>1253229</v>
      </c>
      <c r="K16" s="76">
        <v>263452907</v>
      </c>
      <c r="L16" s="77">
        <v>15460472</v>
      </c>
      <c r="M16" s="76">
        <v>9172865</v>
      </c>
    </row>
    <row r="17" spans="1:13" x14ac:dyDescent="0.3">
      <c r="A17" s="73"/>
      <c r="B17" s="53"/>
      <c r="C17" s="71"/>
      <c r="D17" s="114"/>
      <c r="E17" s="77"/>
      <c r="F17" s="76"/>
      <c r="G17" s="76"/>
      <c r="H17" s="77"/>
      <c r="I17" s="76"/>
      <c r="J17" s="77"/>
      <c r="K17" s="76"/>
      <c r="L17" s="77"/>
      <c r="M17" s="76"/>
    </row>
    <row r="18" spans="1:13" x14ac:dyDescent="0.3">
      <c r="A18" s="73"/>
      <c r="B18" s="53"/>
      <c r="C18" s="71"/>
      <c r="D18" s="114"/>
      <c r="E18" s="77"/>
      <c r="F18" s="76"/>
      <c r="G18" s="76"/>
      <c r="H18" s="77"/>
      <c r="I18" s="76"/>
      <c r="J18" s="77"/>
      <c r="K18" s="76"/>
      <c r="L18" s="77"/>
      <c r="M18" s="76"/>
    </row>
    <row r="19" spans="1:13" x14ac:dyDescent="0.3">
      <c r="A19" s="73">
        <v>12</v>
      </c>
      <c r="B19" s="80" t="s">
        <v>80</v>
      </c>
      <c r="C19" s="81"/>
      <c r="D19" s="115">
        <v>4.9450699631134114</v>
      </c>
      <c r="E19" s="116">
        <v>-9.1750961734405116</v>
      </c>
      <c r="F19" s="84">
        <v>6.249749979553278</v>
      </c>
      <c r="G19" s="116">
        <v>1.4428571065764155</v>
      </c>
      <c r="H19" s="84">
        <v>6.2812363808892604</v>
      </c>
      <c r="I19" s="116">
        <v>89.851420703311618</v>
      </c>
      <c r="J19" s="84">
        <v>30.746527451753646</v>
      </c>
      <c r="K19" s="116">
        <v>28.115429789991097</v>
      </c>
      <c r="L19" s="84">
        <v>36.838922669782178</v>
      </c>
      <c r="M19" s="117">
        <v>42.068597545629352</v>
      </c>
    </row>
    <row r="20" spans="1:13" x14ac:dyDescent="0.3">
      <c r="A20" s="73"/>
      <c r="B20" s="85" t="s">
        <v>24</v>
      </c>
      <c r="C20" s="86"/>
      <c r="D20" s="118">
        <v>8.1545658039538846</v>
      </c>
      <c r="E20" s="119">
        <v>-7.6246288188579143</v>
      </c>
      <c r="F20" s="89">
        <v>-2.3964417601525021</v>
      </c>
      <c r="G20" s="119">
        <v>6.825077432723722</v>
      </c>
      <c r="H20" s="89">
        <v>98.770520427909304</v>
      </c>
      <c r="I20" s="119">
        <v>55.160907825930629</v>
      </c>
      <c r="J20" s="89">
        <v>1.1304691660883459</v>
      </c>
      <c r="K20" s="119">
        <v>31.464844375610536</v>
      </c>
      <c r="L20" s="89">
        <v>30.703494732285819</v>
      </c>
      <c r="M20" s="120">
        <v>133.20874841864193</v>
      </c>
    </row>
    <row r="21" spans="1:13" x14ac:dyDescent="0.3">
      <c r="B21" s="90" t="s">
        <v>27</v>
      </c>
      <c r="D21" s="121"/>
      <c r="E21" s="122"/>
      <c r="F21" s="122"/>
      <c r="G21" s="122"/>
      <c r="H21" s="122"/>
      <c r="I21" s="122"/>
      <c r="J21" s="122"/>
      <c r="K21" s="122"/>
      <c r="L21" s="122"/>
      <c r="M21" s="122"/>
    </row>
    <row r="22" spans="1:13" x14ac:dyDescent="0.3">
      <c r="B22" s="90" t="s">
        <v>93</v>
      </c>
    </row>
    <row r="24" spans="1:13" x14ac:dyDescent="0.3">
      <c r="B24" s="123" t="s">
        <v>8</v>
      </c>
      <c r="D24" s="124"/>
      <c r="E24" s="70"/>
      <c r="F24" s="70"/>
      <c r="G24" s="70"/>
    </row>
    <row r="25" spans="1:13" x14ac:dyDescent="0.3">
      <c r="D25" s="124"/>
      <c r="E25" s="70"/>
      <c r="F25" s="70"/>
      <c r="G25" s="70"/>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529A5-C66E-45EF-A188-3F6A0C7FAE74}">
  <sheetPr>
    <pageSetUpPr autoPageBreaks="0"/>
  </sheetPr>
  <dimension ref="A2:J25"/>
  <sheetViews>
    <sheetView zoomScale="75" zoomScaleNormal="75" workbookViewId="0">
      <selection activeCell="B2" sqref="B2"/>
    </sheetView>
  </sheetViews>
  <sheetFormatPr baseColWidth="10" defaultColWidth="11.44140625" defaultRowHeight="14.4" x14ac:dyDescent="0.3"/>
  <cols>
    <col min="1" max="1" width="5" style="29" customWidth="1"/>
    <col min="2" max="2" width="10.6640625" style="31" customWidth="1"/>
    <col min="3" max="3" width="15" style="31" customWidth="1"/>
    <col min="4" max="10" width="20.6640625" style="31" customWidth="1"/>
    <col min="11" max="16384" width="11.44140625" style="31"/>
  </cols>
  <sheetData>
    <row r="2" spans="1:10" x14ac:dyDescent="0.3">
      <c r="B2" s="30" t="s">
        <v>94</v>
      </c>
    </row>
    <row r="3" spans="1:10" x14ac:dyDescent="0.3">
      <c r="B3" s="30" t="s">
        <v>54</v>
      </c>
    </row>
    <row r="5" spans="1:10" x14ac:dyDescent="0.3">
      <c r="B5" s="125"/>
      <c r="C5" s="125"/>
      <c r="D5" s="126" t="s">
        <v>95</v>
      </c>
      <c r="E5" s="127"/>
      <c r="F5" s="128"/>
      <c r="G5" s="126" t="s">
        <v>32</v>
      </c>
      <c r="H5" s="127"/>
      <c r="I5" s="127"/>
      <c r="J5" s="128"/>
    </row>
    <row r="6" spans="1:10" ht="30" customHeight="1" x14ac:dyDescent="0.3">
      <c r="B6" s="42" t="s">
        <v>36</v>
      </c>
      <c r="C6" s="42" t="s">
        <v>77</v>
      </c>
      <c r="D6" s="129" t="s">
        <v>96</v>
      </c>
      <c r="E6" s="130" t="s">
        <v>97</v>
      </c>
      <c r="F6" s="129" t="s">
        <v>98</v>
      </c>
      <c r="G6" s="131" t="s">
        <v>33</v>
      </c>
      <c r="H6" s="129" t="s">
        <v>96</v>
      </c>
      <c r="I6" s="130" t="s">
        <v>97</v>
      </c>
      <c r="J6" s="129" t="s">
        <v>98</v>
      </c>
    </row>
    <row r="7" spans="1:10" ht="15" customHeight="1" x14ac:dyDescent="0.3">
      <c r="B7" s="53">
        <v>2023</v>
      </c>
      <c r="C7" s="47"/>
      <c r="D7" s="132"/>
      <c r="E7" s="133"/>
      <c r="F7" s="132"/>
      <c r="G7" s="134">
        <v>3938029668</v>
      </c>
      <c r="H7" s="135">
        <v>3735483435</v>
      </c>
      <c r="I7" s="77">
        <v>177274735</v>
      </c>
      <c r="J7" s="135">
        <v>25271498</v>
      </c>
    </row>
    <row r="8" spans="1:10" ht="15" customHeight="1" x14ac:dyDescent="0.3">
      <c r="B8" s="53" t="s">
        <v>40</v>
      </c>
      <c r="C8" s="47"/>
      <c r="D8" s="109"/>
      <c r="E8" s="109"/>
      <c r="F8" s="109"/>
      <c r="G8" s="134">
        <v>4101978432</v>
      </c>
      <c r="H8" s="76">
        <v>3950459120</v>
      </c>
      <c r="I8" s="77">
        <v>142651328</v>
      </c>
      <c r="J8" s="76">
        <v>8867984</v>
      </c>
    </row>
    <row r="9" spans="1:10" ht="15" customHeight="1" x14ac:dyDescent="0.3">
      <c r="B9" s="53" t="s">
        <v>41</v>
      </c>
      <c r="C9" s="47"/>
      <c r="D9" s="109"/>
      <c r="E9" s="106"/>
      <c r="F9" s="109"/>
      <c r="G9" s="134">
        <v>4255233595</v>
      </c>
      <c r="H9" s="76">
        <v>4110097620</v>
      </c>
      <c r="I9" s="77">
        <v>134936012</v>
      </c>
      <c r="J9" s="76">
        <v>10199963</v>
      </c>
    </row>
    <row r="10" spans="1:10" ht="15" customHeight="1" x14ac:dyDescent="0.3">
      <c r="B10" s="59"/>
      <c r="C10" s="47"/>
      <c r="D10" s="132"/>
      <c r="E10" s="133"/>
      <c r="F10" s="132"/>
      <c r="G10" s="136"/>
      <c r="H10" s="132"/>
      <c r="I10" s="133"/>
      <c r="J10" s="132"/>
    </row>
    <row r="11" spans="1:10" x14ac:dyDescent="0.3">
      <c r="A11" s="113"/>
      <c r="B11" s="53">
        <v>2023</v>
      </c>
      <c r="C11" s="65" t="s">
        <v>78</v>
      </c>
      <c r="D11" s="76">
        <v>82</v>
      </c>
      <c r="E11" s="76">
        <v>8</v>
      </c>
      <c r="F11" s="76">
        <v>6</v>
      </c>
      <c r="G11" s="134">
        <v>1950286090</v>
      </c>
      <c r="H11" s="76">
        <v>1885902091</v>
      </c>
      <c r="I11" s="77">
        <v>44139263</v>
      </c>
      <c r="J11" s="76">
        <v>20244736</v>
      </c>
    </row>
    <row r="12" spans="1:10" x14ac:dyDescent="0.3">
      <c r="A12" s="113"/>
      <c r="B12" s="53">
        <v>2023</v>
      </c>
      <c r="C12" s="65" t="s">
        <v>79</v>
      </c>
      <c r="D12" s="76">
        <v>75</v>
      </c>
      <c r="E12" s="76">
        <v>12</v>
      </c>
      <c r="F12" s="76">
        <v>2</v>
      </c>
      <c r="G12" s="134">
        <v>1987743578</v>
      </c>
      <c r="H12" s="76">
        <v>1849581344</v>
      </c>
      <c r="I12" s="77">
        <v>133135472</v>
      </c>
      <c r="J12" s="76">
        <v>5026762</v>
      </c>
    </row>
    <row r="13" spans="1:10" x14ac:dyDescent="0.3">
      <c r="A13" s="113"/>
      <c r="B13" s="53" t="s">
        <v>40</v>
      </c>
      <c r="C13" s="71" t="s">
        <v>78</v>
      </c>
      <c r="D13" s="76">
        <v>74</v>
      </c>
      <c r="E13" s="76">
        <v>11</v>
      </c>
      <c r="F13" s="76">
        <v>2</v>
      </c>
      <c r="G13" s="134">
        <v>2033760309</v>
      </c>
      <c r="H13" s="76">
        <v>1969653733</v>
      </c>
      <c r="I13" s="77">
        <v>59944289</v>
      </c>
      <c r="J13" s="76">
        <v>4162287</v>
      </c>
    </row>
    <row r="14" spans="1:10" x14ac:dyDescent="0.3">
      <c r="A14" s="73">
        <v>2026</v>
      </c>
      <c r="B14" s="53" t="s">
        <v>40</v>
      </c>
      <c r="C14" s="71" t="s">
        <v>79</v>
      </c>
      <c r="D14" s="76">
        <v>74</v>
      </c>
      <c r="E14" s="76">
        <v>10</v>
      </c>
      <c r="F14" s="76">
        <v>2</v>
      </c>
      <c r="G14" s="134">
        <v>2068218123</v>
      </c>
      <c r="H14" s="76">
        <v>1980805387</v>
      </c>
      <c r="I14" s="77">
        <v>82707039</v>
      </c>
      <c r="J14" s="76">
        <v>4705697</v>
      </c>
    </row>
    <row r="15" spans="1:10" x14ac:dyDescent="0.3">
      <c r="A15" s="73"/>
      <c r="B15" s="53" t="s">
        <v>41</v>
      </c>
      <c r="C15" s="71" t="s">
        <v>78</v>
      </c>
      <c r="D15" s="76">
        <v>74</v>
      </c>
      <c r="E15" s="76">
        <v>11</v>
      </c>
      <c r="F15" s="76">
        <v>2</v>
      </c>
      <c r="G15" s="134">
        <v>2075627134</v>
      </c>
      <c r="H15" s="76">
        <v>2007193047</v>
      </c>
      <c r="I15" s="77">
        <v>63538101</v>
      </c>
      <c r="J15" s="76">
        <v>4895986</v>
      </c>
    </row>
    <row r="16" spans="1:10" x14ac:dyDescent="0.3">
      <c r="A16" s="73"/>
      <c r="B16" s="53" t="s">
        <v>41</v>
      </c>
      <c r="C16" s="71" t="s">
        <v>79</v>
      </c>
      <c r="D16" s="76">
        <v>74</v>
      </c>
      <c r="E16" s="77">
        <v>11</v>
      </c>
      <c r="F16" s="76">
        <v>2</v>
      </c>
      <c r="G16" s="134">
        <v>2179606461</v>
      </c>
      <c r="H16" s="76">
        <v>2102904573</v>
      </c>
      <c r="I16" s="77">
        <v>71397911</v>
      </c>
      <c r="J16" s="76">
        <v>5303977</v>
      </c>
    </row>
    <row r="17" spans="1:10" x14ac:dyDescent="0.3">
      <c r="A17" s="73"/>
      <c r="B17" s="53"/>
      <c r="C17" s="71"/>
      <c r="D17" s="76"/>
      <c r="E17" s="77"/>
      <c r="F17" s="76"/>
      <c r="G17" s="134"/>
      <c r="H17" s="76"/>
      <c r="I17" s="77"/>
      <c r="J17" s="76"/>
    </row>
    <row r="18" spans="1:10" x14ac:dyDescent="0.3">
      <c r="A18" s="73"/>
      <c r="B18" s="53"/>
      <c r="C18" s="71"/>
      <c r="D18" s="76"/>
      <c r="E18" s="77"/>
      <c r="F18" s="76"/>
      <c r="G18" s="134"/>
      <c r="H18" s="76"/>
      <c r="I18" s="77"/>
      <c r="J18" s="76"/>
    </row>
    <row r="19" spans="1:10" x14ac:dyDescent="0.3">
      <c r="A19" s="73">
        <v>12</v>
      </c>
      <c r="B19" s="80" t="s">
        <v>80</v>
      </c>
      <c r="C19" s="81"/>
      <c r="D19" s="84">
        <v>0</v>
      </c>
      <c r="E19" s="116">
        <v>0</v>
      </c>
      <c r="F19" s="84">
        <v>0</v>
      </c>
      <c r="G19" s="137">
        <v>5.0095378546925478</v>
      </c>
      <c r="H19" s="84">
        <v>4.7684265418840903</v>
      </c>
      <c r="I19" s="116">
        <v>12.370231209774431</v>
      </c>
      <c r="J19" s="84">
        <v>8.3331733383224549</v>
      </c>
    </row>
    <row r="20" spans="1:10" x14ac:dyDescent="0.3">
      <c r="A20" s="73"/>
      <c r="B20" s="85" t="s">
        <v>24</v>
      </c>
      <c r="C20" s="86"/>
      <c r="D20" s="89">
        <v>0</v>
      </c>
      <c r="E20" s="119">
        <v>10</v>
      </c>
      <c r="F20" s="89">
        <v>0</v>
      </c>
      <c r="G20" s="138">
        <v>5.3857152087241431</v>
      </c>
      <c r="H20" s="89">
        <v>6.1641182319744976</v>
      </c>
      <c r="I20" s="119">
        <v>-13.673718871739563</v>
      </c>
      <c r="J20" s="89">
        <v>12.713950770735982</v>
      </c>
    </row>
    <row r="21" spans="1:10" x14ac:dyDescent="0.3">
      <c r="B21" s="90" t="s">
        <v>27</v>
      </c>
      <c r="G21" s="122"/>
      <c r="H21" s="122"/>
      <c r="I21" s="122"/>
      <c r="J21" s="122"/>
    </row>
    <row r="22" spans="1:10" ht="15" customHeight="1" x14ac:dyDescent="0.3">
      <c r="B22" s="90" t="s">
        <v>99</v>
      </c>
    </row>
    <row r="24" spans="1:10" x14ac:dyDescent="0.3">
      <c r="B24" s="92" t="s">
        <v>8</v>
      </c>
      <c r="D24" s="70"/>
      <c r="E24" s="70"/>
      <c r="F24" s="70"/>
      <c r="G24" s="70"/>
    </row>
    <row r="25" spans="1:10" x14ac:dyDescent="0.3">
      <c r="D25" s="70"/>
      <c r="E25" s="70"/>
      <c r="F25" s="70"/>
      <c r="G25" s="70"/>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AEA51-6E98-431A-96FF-086220C9BAD9}">
  <dimension ref="A2:J19"/>
  <sheetViews>
    <sheetView zoomScale="75" zoomScaleNormal="75" workbookViewId="0">
      <selection activeCell="B2" sqref="B2"/>
    </sheetView>
  </sheetViews>
  <sheetFormatPr baseColWidth="10" defaultColWidth="11.44140625" defaultRowHeight="14.4" x14ac:dyDescent="0.3"/>
  <cols>
    <col min="1" max="1" width="5" style="29" customWidth="1"/>
    <col min="2" max="2" width="10.6640625" style="31" customWidth="1"/>
    <col min="3" max="3" width="15.5546875" style="31" customWidth="1"/>
    <col min="4" max="10" width="20.6640625" style="31" customWidth="1"/>
    <col min="11" max="16384" width="11.44140625" style="31"/>
  </cols>
  <sheetData>
    <row r="2" spans="1:10" x14ac:dyDescent="0.3">
      <c r="B2" s="30" t="s">
        <v>100</v>
      </c>
    </row>
    <row r="3" spans="1:10" ht="18" x14ac:dyDescent="0.35">
      <c r="B3" s="30" t="s">
        <v>54</v>
      </c>
      <c r="D3" s="32"/>
    </row>
    <row r="5" spans="1:10" ht="15" customHeight="1" x14ac:dyDescent="0.3">
      <c r="B5" s="33"/>
      <c r="C5" s="125"/>
      <c r="D5" s="126" t="s">
        <v>101</v>
      </c>
      <c r="E5" s="127"/>
      <c r="F5" s="127"/>
      <c r="G5" s="127"/>
      <c r="H5" s="127"/>
      <c r="I5" s="127"/>
      <c r="J5" s="128"/>
    </row>
    <row r="6" spans="1:10" x14ac:dyDescent="0.3">
      <c r="B6" s="37"/>
      <c r="C6" s="139"/>
      <c r="D6" s="126" t="s">
        <v>102</v>
      </c>
      <c r="E6" s="127"/>
      <c r="F6" s="127"/>
      <c r="G6" s="127"/>
      <c r="H6" s="127"/>
      <c r="I6" s="127"/>
      <c r="J6" s="128"/>
    </row>
    <row r="7" spans="1:10" s="144" customFormat="1" ht="45.75" customHeight="1" x14ac:dyDescent="0.3">
      <c r="A7" s="140"/>
      <c r="B7" s="141" t="s">
        <v>36</v>
      </c>
      <c r="C7" s="45" t="s">
        <v>77</v>
      </c>
      <c r="D7" s="142" t="s">
        <v>103</v>
      </c>
      <c r="E7" s="45" t="s">
        <v>104</v>
      </c>
      <c r="F7" s="133" t="s">
        <v>105</v>
      </c>
      <c r="G7" s="45" t="s">
        <v>106</v>
      </c>
      <c r="H7" s="143" t="s">
        <v>107</v>
      </c>
      <c r="I7" s="143" t="s">
        <v>108</v>
      </c>
      <c r="J7" s="143" t="s">
        <v>109</v>
      </c>
    </row>
    <row r="8" spans="1:10" x14ac:dyDescent="0.3">
      <c r="A8" s="113"/>
      <c r="B8" s="46">
        <v>2023</v>
      </c>
      <c r="C8" s="65" t="s">
        <v>78</v>
      </c>
      <c r="D8" s="145">
        <v>28</v>
      </c>
      <c r="E8" s="146">
        <v>2</v>
      </c>
      <c r="F8" s="145">
        <v>26</v>
      </c>
      <c r="G8" s="146">
        <v>13</v>
      </c>
      <c r="H8" s="145">
        <v>7</v>
      </c>
      <c r="I8" s="146">
        <v>1</v>
      </c>
      <c r="J8" s="145">
        <v>8</v>
      </c>
    </row>
    <row r="9" spans="1:10" x14ac:dyDescent="0.3">
      <c r="A9" s="113"/>
      <c r="B9" s="53">
        <v>2023</v>
      </c>
      <c r="C9" s="65" t="s">
        <v>79</v>
      </c>
      <c r="D9" s="147">
        <v>26</v>
      </c>
      <c r="E9" s="148">
        <v>2</v>
      </c>
      <c r="F9" s="147">
        <v>24</v>
      </c>
      <c r="G9" s="148">
        <v>10</v>
      </c>
      <c r="H9" s="147">
        <v>11</v>
      </c>
      <c r="I9" s="148">
        <v>1</v>
      </c>
      <c r="J9" s="147">
        <v>6</v>
      </c>
    </row>
    <row r="10" spans="1:10" x14ac:dyDescent="0.3">
      <c r="A10" s="113"/>
      <c r="B10" s="53" t="s">
        <v>40</v>
      </c>
      <c r="C10" s="71" t="s">
        <v>78</v>
      </c>
      <c r="D10" s="147">
        <v>22</v>
      </c>
      <c r="E10" s="148">
        <v>3</v>
      </c>
      <c r="F10" s="147">
        <v>30</v>
      </c>
      <c r="G10" s="148">
        <v>10</v>
      </c>
      <c r="H10" s="147">
        <v>10</v>
      </c>
      <c r="I10" s="148">
        <v>0</v>
      </c>
      <c r="J10" s="147">
        <v>2</v>
      </c>
    </row>
    <row r="11" spans="1:10" x14ac:dyDescent="0.3">
      <c r="A11" s="73">
        <v>2026</v>
      </c>
      <c r="B11" s="53" t="s">
        <v>40</v>
      </c>
      <c r="C11" s="71" t="s">
        <v>79</v>
      </c>
      <c r="D11" s="147">
        <v>16</v>
      </c>
      <c r="E11" s="148">
        <v>4</v>
      </c>
      <c r="F11" s="147">
        <v>34</v>
      </c>
      <c r="G11" s="148">
        <v>8</v>
      </c>
      <c r="H11" s="147">
        <v>11</v>
      </c>
      <c r="I11" s="148">
        <v>0</v>
      </c>
      <c r="J11" s="147">
        <v>4</v>
      </c>
    </row>
    <row r="12" spans="1:10" x14ac:dyDescent="0.3">
      <c r="A12" s="73"/>
      <c r="B12" s="53" t="s">
        <v>41</v>
      </c>
      <c r="C12" s="71" t="s">
        <v>78</v>
      </c>
      <c r="D12" s="147">
        <v>18</v>
      </c>
      <c r="E12" s="148">
        <v>2</v>
      </c>
      <c r="F12" s="147">
        <v>33</v>
      </c>
      <c r="G12" s="148">
        <v>8</v>
      </c>
      <c r="H12" s="147">
        <v>12</v>
      </c>
      <c r="I12" s="148">
        <v>0</v>
      </c>
      <c r="J12" s="147">
        <v>4</v>
      </c>
    </row>
    <row r="13" spans="1:10" x14ac:dyDescent="0.3">
      <c r="A13" s="73"/>
      <c r="B13" s="53" t="s">
        <v>41</v>
      </c>
      <c r="C13" s="71" t="s">
        <v>79</v>
      </c>
      <c r="D13" s="147">
        <v>12</v>
      </c>
      <c r="E13" s="148">
        <v>2</v>
      </c>
      <c r="F13" s="147">
        <v>36</v>
      </c>
      <c r="G13" s="148">
        <v>10</v>
      </c>
      <c r="H13" s="147">
        <v>14</v>
      </c>
      <c r="I13" s="148">
        <v>0</v>
      </c>
      <c r="J13" s="147">
        <v>3</v>
      </c>
    </row>
    <row r="14" spans="1:10" x14ac:dyDescent="0.3">
      <c r="A14" s="73"/>
      <c r="B14" s="53"/>
      <c r="C14" s="71"/>
      <c r="D14" s="76"/>
      <c r="E14" s="77"/>
      <c r="F14" s="76"/>
      <c r="G14" s="77"/>
      <c r="H14" s="76"/>
      <c r="I14" s="77"/>
      <c r="J14" s="76"/>
    </row>
    <row r="15" spans="1:10" x14ac:dyDescent="0.3">
      <c r="A15" s="73"/>
      <c r="B15" s="149"/>
      <c r="C15" s="150"/>
      <c r="D15" s="149"/>
      <c r="E15" s="150"/>
      <c r="F15" s="149"/>
      <c r="G15" s="150"/>
      <c r="H15" s="149"/>
      <c r="I15" s="150"/>
      <c r="J15" s="149"/>
    </row>
    <row r="16" spans="1:10" x14ac:dyDescent="0.3">
      <c r="B16" s="151" t="s">
        <v>27</v>
      </c>
    </row>
    <row r="18" spans="2:7" x14ac:dyDescent="0.3">
      <c r="B18" s="92" t="s">
        <v>8</v>
      </c>
      <c r="D18" s="70"/>
      <c r="E18" s="70"/>
      <c r="F18" s="70"/>
      <c r="G18" s="70"/>
    </row>
    <row r="19" spans="2:7" x14ac:dyDescent="0.3">
      <c r="D19" s="70"/>
      <c r="E19" s="70"/>
      <c r="F19" s="70"/>
      <c r="G19" s="70"/>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5286B-C88D-4449-A36D-27FCB9446266}">
  <dimension ref="A2:L21"/>
  <sheetViews>
    <sheetView zoomScale="75" zoomScaleNormal="75" workbookViewId="0"/>
  </sheetViews>
  <sheetFormatPr baseColWidth="10" defaultColWidth="11.44140625" defaultRowHeight="14.4" x14ac:dyDescent="0.3"/>
  <cols>
    <col min="1" max="1" width="5" style="31" customWidth="1"/>
    <col min="2" max="2" width="10.6640625" style="31" customWidth="1"/>
    <col min="3" max="3" width="15.5546875" style="31" customWidth="1"/>
    <col min="4" max="12" width="20.6640625" style="31" customWidth="1"/>
    <col min="13" max="16384" width="11.44140625" style="31"/>
  </cols>
  <sheetData>
    <row r="2" spans="1:12" x14ac:dyDescent="0.3">
      <c r="B2" s="30" t="s">
        <v>110</v>
      </c>
    </row>
    <row r="3" spans="1:12" x14ac:dyDescent="0.3">
      <c r="B3" s="30" t="s">
        <v>54</v>
      </c>
    </row>
    <row r="5" spans="1:12" ht="15" customHeight="1" x14ac:dyDescent="0.3">
      <c r="B5" s="33"/>
      <c r="C5" s="125"/>
      <c r="D5" s="127" t="s">
        <v>95</v>
      </c>
      <c r="E5" s="127"/>
      <c r="F5" s="127"/>
      <c r="G5" s="127"/>
      <c r="H5" s="127"/>
      <c r="I5" s="128"/>
      <c r="J5" s="127"/>
      <c r="K5" s="127"/>
      <c r="L5" s="128"/>
    </row>
    <row r="6" spans="1:12" x14ac:dyDescent="0.3">
      <c r="B6" s="37"/>
      <c r="C6" s="139"/>
      <c r="D6" s="127" t="s">
        <v>111</v>
      </c>
      <c r="E6" s="127"/>
      <c r="F6" s="127"/>
      <c r="G6" s="128"/>
      <c r="H6" s="128"/>
      <c r="I6" s="128"/>
      <c r="J6" s="128"/>
      <c r="K6" s="128"/>
      <c r="L6" s="128"/>
    </row>
    <row r="7" spans="1:12" s="144" customFormat="1" ht="45.75" customHeight="1" x14ac:dyDescent="0.3">
      <c r="B7" s="141" t="s">
        <v>36</v>
      </c>
      <c r="C7" s="45" t="s">
        <v>77</v>
      </c>
      <c r="D7" s="45" t="s">
        <v>112</v>
      </c>
      <c r="E7" s="133" t="s">
        <v>113</v>
      </c>
      <c r="F7" s="45" t="s">
        <v>114</v>
      </c>
      <c r="G7" s="143" t="s">
        <v>115</v>
      </c>
      <c r="H7" s="143" t="s">
        <v>116</v>
      </c>
      <c r="I7" s="143" t="s">
        <v>117</v>
      </c>
      <c r="J7" s="143" t="s">
        <v>118</v>
      </c>
      <c r="K7" s="143" t="s">
        <v>119</v>
      </c>
      <c r="L7" s="143" t="s">
        <v>109</v>
      </c>
    </row>
    <row r="8" spans="1:12" x14ac:dyDescent="0.3">
      <c r="B8" s="46">
        <v>2023</v>
      </c>
      <c r="C8" s="65" t="s">
        <v>78</v>
      </c>
      <c r="D8" s="145">
        <v>22</v>
      </c>
      <c r="E8" s="146">
        <v>19</v>
      </c>
      <c r="F8" s="145">
        <v>15</v>
      </c>
      <c r="G8" s="146">
        <v>11</v>
      </c>
      <c r="H8" s="145">
        <v>14</v>
      </c>
      <c r="I8" s="146">
        <v>17</v>
      </c>
      <c r="J8" s="145">
        <v>16</v>
      </c>
      <c r="K8" s="146">
        <v>7</v>
      </c>
      <c r="L8" s="145">
        <v>3</v>
      </c>
    </row>
    <row r="9" spans="1:12" x14ac:dyDescent="0.3">
      <c r="B9" s="53">
        <v>2023</v>
      </c>
      <c r="C9" s="65" t="s">
        <v>79</v>
      </c>
      <c r="D9" s="147">
        <v>22</v>
      </c>
      <c r="E9" s="148">
        <v>21</v>
      </c>
      <c r="F9" s="147">
        <v>12</v>
      </c>
      <c r="G9" s="148">
        <v>14</v>
      </c>
      <c r="H9" s="147">
        <v>12</v>
      </c>
      <c r="I9" s="148">
        <v>12</v>
      </c>
      <c r="J9" s="147">
        <v>16</v>
      </c>
      <c r="K9" s="148">
        <v>7</v>
      </c>
      <c r="L9" s="147">
        <v>0</v>
      </c>
    </row>
    <row r="10" spans="1:12" x14ac:dyDescent="0.3">
      <c r="B10" s="53" t="s">
        <v>40</v>
      </c>
      <c r="C10" s="71" t="s">
        <v>78</v>
      </c>
      <c r="D10" s="147">
        <v>20</v>
      </c>
      <c r="E10" s="148">
        <v>19</v>
      </c>
      <c r="F10" s="147">
        <v>12</v>
      </c>
      <c r="G10" s="148">
        <v>7</v>
      </c>
      <c r="H10" s="147">
        <v>15</v>
      </c>
      <c r="I10" s="148">
        <v>14</v>
      </c>
      <c r="J10" s="147">
        <v>17</v>
      </c>
      <c r="K10" s="148">
        <v>9</v>
      </c>
      <c r="L10" s="147">
        <v>2</v>
      </c>
    </row>
    <row r="11" spans="1:12" x14ac:dyDescent="0.3">
      <c r="A11" s="73">
        <v>2026</v>
      </c>
      <c r="B11" s="53" t="s">
        <v>40</v>
      </c>
      <c r="C11" s="65" t="s">
        <v>79</v>
      </c>
      <c r="D11" s="147">
        <v>24</v>
      </c>
      <c r="E11" s="148">
        <v>21</v>
      </c>
      <c r="F11" s="147">
        <v>8</v>
      </c>
      <c r="G11" s="148">
        <v>10</v>
      </c>
      <c r="H11" s="147">
        <v>15</v>
      </c>
      <c r="I11" s="148">
        <v>10</v>
      </c>
      <c r="J11" s="147">
        <v>14</v>
      </c>
      <c r="K11" s="148">
        <v>7</v>
      </c>
      <c r="L11" s="147">
        <v>3</v>
      </c>
    </row>
    <row r="12" spans="1:12" x14ac:dyDescent="0.3">
      <c r="B12" s="53" t="s">
        <v>41</v>
      </c>
      <c r="C12" s="71" t="s">
        <v>78</v>
      </c>
      <c r="D12" s="147">
        <v>23</v>
      </c>
      <c r="E12" s="148">
        <v>19</v>
      </c>
      <c r="F12" s="147">
        <v>7</v>
      </c>
      <c r="G12" s="148">
        <v>8</v>
      </c>
      <c r="H12" s="147">
        <v>18</v>
      </c>
      <c r="I12" s="148">
        <v>12</v>
      </c>
      <c r="J12" s="147">
        <v>14</v>
      </c>
      <c r="K12" s="148">
        <v>6</v>
      </c>
      <c r="L12" s="147">
        <v>0</v>
      </c>
    </row>
    <row r="13" spans="1:12" x14ac:dyDescent="0.3">
      <c r="B13" s="53" t="s">
        <v>41</v>
      </c>
      <c r="C13" s="65" t="s">
        <v>79</v>
      </c>
      <c r="D13" s="147">
        <v>21</v>
      </c>
      <c r="E13" s="148">
        <v>23</v>
      </c>
      <c r="F13" s="147">
        <v>10</v>
      </c>
      <c r="G13" s="148">
        <v>7</v>
      </c>
      <c r="H13" s="147">
        <v>15</v>
      </c>
      <c r="I13" s="148">
        <v>7</v>
      </c>
      <c r="J13" s="147">
        <v>18</v>
      </c>
      <c r="K13" s="148">
        <v>9</v>
      </c>
      <c r="L13" s="147">
        <v>0</v>
      </c>
    </row>
    <row r="14" spans="1:12" x14ac:dyDescent="0.3">
      <c r="B14" s="53"/>
      <c r="C14" s="71"/>
      <c r="D14" s="76"/>
      <c r="E14" s="77"/>
      <c r="F14" s="76"/>
      <c r="G14" s="77"/>
      <c r="H14" s="76"/>
      <c r="I14" s="77"/>
      <c r="J14" s="76"/>
      <c r="K14" s="77"/>
      <c r="L14" s="76"/>
    </row>
    <row r="15" spans="1:12" x14ac:dyDescent="0.3">
      <c r="B15" s="149"/>
      <c r="C15" s="150"/>
      <c r="D15" s="149"/>
      <c r="E15" s="150"/>
      <c r="F15" s="149"/>
      <c r="G15" s="150"/>
      <c r="H15" s="149"/>
      <c r="I15" s="150"/>
      <c r="J15" s="149"/>
      <c r="K15" s="150"/>
      <c r="L15" s="149"/>
    </row>
    <row r="16" spans="1:12" x14ac:dyDescent="0.3">
      <c r="B16" s="151" t="s">
        <v>27</v>
      </c>
    </row>
    <row r="17" spans="2:6" ht="15" customHeight="1" x14ac:dyDescent="0.3">
      <c r="B17" s="90" t="s">
        <v>120</v>
      </c>
    </row>
    <row r="19" spans="2:6" x14ac:dyDescent="0.3">
      <c r="B19" s="92" t="s">
        <v>8</v>
      </c>
      <c r="D19" s="70"/>
      <c r="E19" s="70"/>
      <c r="F19" s="70"/>
    </row>
    <row r="20" spans="2:6" x14ac:dyDescent="0.3">
      <c r="D20" s="70"/>
      <c r="E20" s="70"/>
      <c r="F20" s="70"/>
    </row>
    <row r="21" spans="2:6" x14ac:dyDescent="0.3">
      <c r="B21" s="90"/>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66BB9-964A-42C0-8338-C4D111B515AC}">
  <dimension ref="A2:I20"/>
  <sheetViews>
    <sheetView zoomScale="75" zoomScaleNormal="75" workbookViewId="0"/>
  </sheetViews>
  <sheetFormatPr baseColWidth="10" defaultColWidth="11.44140625" defaultRowHeight="14.4" x14ac:dyDescent="0.3"/>
  <cols>
    <col min="1" max="1" width="5" style="29" customWidth="1"/>
    <col min="2" max="2" width="10.6640625" style="31" customWidth="1"/>
    <col min="3" max="9" width="20.6640625" style="31" customWidth="1"/>
    <col min="10" max="16384" width="11.44140625" style="31"/>
  </cols>
  <sheetData>
    <row r="2" spans="1:9" x14ac:dyDescent="0.3">
      <c r="B2" s="30" t="s">
        <v>121</v>
      </c>
    </row>
    <row r="3" spans="1:9" x14ac:dyDescent="0.3">
      <c r="B3" s="30" t="s">
        <v>54</v>
      </c>
    </row>
    <row r="5" spans="1:9" ht="15" customHeight="1" x14ac:dyDescent="0.3">
      <c r="B5" s="125"/>
      <c r="C5" s="127" t="s">
        <v>95</v>
      </c>
      <c r="D5" s="127"/>
      <c r="E5" s="127"/>
      <c r="F5" s="127"/>
      <c r="G5" s="127"/>
      <c r="H5" s="127"/>
      <c r="I5" s="128"/>
    </row>
    <row r="6" spans="1:9" x14ac:dyDescent="0.3">
      <c r="B6" s="139"/>
      <c r="C6" s="152" t="s">
        <v>122</v>
      </c>
      <c r="D6" s="152"/>
      <c r="E6" s="152"/>
      <c r="F6" s="152"/>
      <c r="G6" s="152"/>
      <c r="H6" s="152"/>
      <c r="I6" s="153"/>
    </row>
    <row r="7" spans="1:9" s="144" customFormat="1" ht="20.25" customHeight="1" x14ac:dyDescent="0.3">
      <c r="A7" s="140"/>
      <c r="B7" s="154"/>
      <c r="C7" s="155" t="s">
        <v>123</v>
      </c>
      <c r="D7" s="156" t="s">
        <v>124</v>
      </c>
      <c r="E7" s="156" t="s">
        <v>125</v>
      </c>
      <c r="F7" s="156" t="s">
        <v>126</v>
      </c>
      <c r="G7" s="156" t="s">
        <v>127</v>
      </c>
      <c r="H7" s="156" t="s">
        <v>128</v>
      </c>
      <c r="I7" s="156" t="s">
        <v>109</v>
      </c>
    </row>
    <row r="8" spans="1:9" x14ac:dyDescent="0.3">
      <c r="A8" s="157"/>
      <c r="B8" s="132" t="s">
        <v>36</v>
      </c>
      <c r="C8" s="158"/>
      <c r="D8" s="159"/>
      <c r="E8" s="159"/>
      <c r="F8" s="159"/>
      <c r="G8" s="159"/>
      <c r="H8" s="159"/>
      <c r="I8" s="159"/>
    </row>
    <row r="9" spans="1:9" x14ac:dyDescent="0.3">
      <c r="B9" s="160"/>
      <c r="C9" s="161"/>
      <c r="D9" s="162"/>
      <c r="E9" s="162"/>
      <c r="F9" s="162"/>
      <c r="G9" s="162"/>
      <c r="H9" s="162"/>
      <c r="I9" s="159"/>
    </row>
    <row r="10" spans="1:9" x14ac:dyDescent="0.3">
      <c r="A10" s="163"/>
      <c r="B10" s="164">
        <v>2023</v>
      </c>
      <c r="C10" s="165">
        <v>46</v>
      </c>
      <c r="D10" s="165">
        <v>16</v>
      </c>
      <c r="E10" s="165">
        <v>11</v>
      </c>
      <c r="F10" s="165">
        <v>1</v>
      </c>
      <c r="G10" s="166">
        <v>0</v>
      </c>
      <c r="H10" s="165">
        <v>1</v>
      </c>
      <c r="I10" s="145">
        <v>5</v>
      </c>
    </row>
    <row r="11" spans="1:9" x14ac:dyDescent="0.3">
      <c r="A11" s="73">
        <v>2026</v>
      </c>
      <c r="B11" s="164" t="s">
        <v>40</v>
      </c>
      <c r="C11" s="166">
        <v>55</v>
      </c>
      <c r="D11" s="166">
        <v>6</v>
      </c>
      <c r="E11" s="166">
        <v>6</v>
      </c>
      <c r="F11" s="147">
        <v>0</v>
      </c>
      <c r="G11" s="166">
        <v>0</v>
      </c>
      <c r="H11" s="166">
        <v>3</v>
      </c>
      <c r="I11" s="147">
        <v>7</v>
      </c>
    </row>
    <row r="12" spans="1:9" x14ac:dyDescent="0.3">
      <c r="A12" s="73"/>
      <c r="B12" s="164" t="s">
        <v>41</v>
      </c>
      <c r="C12" s="166">
        <v>48</v>
      </c>
      <c r="D12" s="147">
        <v>2</v>
      </c>
      <c r="E12" s="167">
        <v>3</v>
      </c>
      <c r="F12" s="147">
        <v>3</v>
      </c>
      <c r="G12" s="147">
        <v>0</v>
      </c>
      <c r="H12" s="166">
        <v>5</v>
      </c>
      <c r="I12" s="147">
        <v>16</v>
      </c>
    </row>
    <row r="13" spans="1:9" x14ac:dyDescent="0.3">
      <c r="A13" s="73"/>
      <c r="B13" s="164"/>
      <c r="C13" s="166"/>
      <c r="D13" s="147"/>
      <c r="E13" s="167"/>
      <c r="F13" s="147"/>
      <c r="G13" s="147"/>
      <c r="H13" s="166"/>
      <c r="I13" s="147"/>
    </row>
    <row r="14" spans="1:9" x14ac:dyDescent="0.3">
      <c r="A14" s="73"/>
      <c r="B14" s="164"/>
      <c r="C14" s="166"/>
      <c r="D14" s="147"/>
      <c r="E14" s="167"/>
      <c r="F14" s="147"/>
      <c r="G14" s="147"/>
      <c r="H14" s="166"/>
      <c r="I14" s="147"/>
    </row>
    <row r="15" spans="1:9" x14ac:dyDescent="0.3">
      <c r="A15" s="73"/>
      <c r="B15" s="168"/>
      <c r="C15" s="168"/>
      <c r="D15" s="149"/>
      <c r="E15" s="169"/>
      <c r="F15" s="149"/>
      <c r="G15" s="149"/>
      <c r="H15" s="168"/>
      <c r="I15" s="149"/>
    </row>
    <row r="16" spans="1:9" x14ac:dyDescent="0.3">
      <c r="A16" s="31"/>
      <c r="B16" s="151" t="s">
        <v>27</v>
      </c>
    </row>
    <row r="17" spans="1:5" ht="15" customHeight="1" x14ac:dyDescent="0.3">
      <c r="A17" s="31"/>
      <c r="B17" s="90" t="s">
        <v>129</v>
      </c>
    </row>
    <row r="19" spans="1:5" x14ac:dyDescent="0.3">
      <c r="B19" s="92" t="s">
        <v>8</v>
      </c>
      <c r="C19" s="70"/>
      <c r="D19" s="70"/>
      <c r="E19" s="70"/>
    </row>
    <row r="20" spans="1:5" x14ac:dyDescent="0.3">
      <c r="C20" s="70"/>
      <c r="D20" s="70"/>
      <c r="E20" s="70"/>
    </row>
  </sheetData>
  <mergeCells count="8">
    <mergeCell ref="C6:I6"/>
    <mergeCell ref="C7:C9"/>
    <mergeCell ref="D7:D9"/>
    <mergeCell ref="E7:E9"/>
    <mergeCell ref="F7:F9"/>
    <mergeCell ref="G7:G9"/>
    <mergeCell ref="H7:H9"/>
    <mergeCell ref="I7:I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J59"/>
  <sheetViews>
    <sheetView showGridLines="0" zoomScale="75" workbookViewId="0">
      <selection activeCell="B2" sqref="B2"/>
    </sheetView>
  </sheetViews>
  <sheetFormatPr baseColWidth="10" defaultRowHeight="14.4" x14ac:dyDescent="0.3"/>
  <cols>
    <col min="1" max="1" width="5" customWidth="1"/>
    <col min="2" max="2" width="10.6640625" customWidth="1"/>
    <col min="3" max="3" width="16" customWidth="1"/>
    <col min="4" max="9" width="20.6640625" customWidth="1"/>
  </cols>
  <sheetData>
    <row r="2" spans="2:10" x14ac:dyDescent="0.3">
      <c r="B2" s="1" t="s">
        <v>51</v>
      </c>
    </row>
    <row r="3" spans="2:10" x14ac:dyDescent="0.3">
      <c r="B3" s="1" t="s">
        <v>54</v>
      </c>
    </row>
    <row r="5" spans="2:10" x14ac:dyDescent="0.3">
      <c r="B5" s="24" t="s">
        <v>31</v>
      </c>
      <c r="C5" s="24" t="s">
        <v>31</v>
      </c>
      <c r="D5" s="7" t="s">
        <v>31</v>
      </c>
      <c r="E5" s="7" t="s">
        <v>31</v>
      </c>
      <c r="F5" s="7" t="s">
        <v>32</v>
      </c>
      <c r="G5" s="7" t="s">
        <v>31</v>
      </c>
      <c r="H5" s="7" t="s">
        <v>31</v>
      </c>
      <c r="I5" s="23" t="s">
        <v>31</v>
      </c>
    </row>
    <row r="6" spans="2:10" x14ac:dyDescent="0.3">
      <c r="B6" s="25"/>
      <c r="C6" s="25"/>
      <c r="D6" s="8" t="s">
        <v>33</v>
      </c>
      <c r="E6" s="10" t="s">
        <v>31</v>
      </c>
      <c r="F6" s="9" t="s">
        <v>34</v>
      </c>
      <c r="G6" s="10" t="s">
        <v>31</v>
      </c>
      <c r="H6" s="9" t="s">
        <v>35</v>
      </c>
      <c r="I6" s="10" t="s">
        <v>31</v>
      </c>
    </row>
    <row r="7" spans="2:10" ht="28.8" x14ac:dyDescent="0.3">
      <c r="B7" s="14" t="s">
        <v>36</v>
      </c>
      <c r="C7" s="14" t="s">
        <v>37</v>
      </c>
      <c r="D7" s="14" t="s">
        <v>38</v>
      </c>
      <c r="E7" s="14" t="s">
        <v>39</v>
      </c>
      <c r="F7" s="14" t="s">
        <v>38</v>
      </c>
      <c r="G7" s="14" t="s">
        <v>39</v>
      </c>
      <c r="H7" s="14" t="s">
        <v>38</v>
      </c>
      <c r="I7" s="14" t="s">
        <v>39</v>
      </c>
    </row>
    <row r="8" spans="2:10" x14ac:dyDescent="0.3">
      <c r="B8" s="26">
        <v>2023</v>
      </c>
      <c r="C8" s="13" t="s">
        <v>9</v>
      </c>
      <c r="D8" s="12">
        <v>14236338.6666667</v>
      </c>
      <c r="E8" s="12">
        <v>3938029668</v>
      </c>
      <c r="F8" s="12">
        <v>9971144.0833333302</v>
      </c>
      <c r="G8" s="12">
        <v>2727238798</v>
      </c>
      <c r="H8" s="12">
        <v>4265194.5833333302</v>
      </c>
      <c r="I8" s="12">
        <v>1210790870</v>
      </c>
      <c r="J8" s="11"/>
    </row>
    <row r="9" spans="2:10" x14ac:dyDescent="0.3">
      <c r="B9" s="12" t="s">
        <v>40</v>
      </c>
      <c r="C9" s="13" t="s">
        <v>9</v>
      </c>
      <c r="D9" s="12">
        <v>14531945</v>
      </c>
      <c r="E9" s="12">
        <v>4101978432</v>
      </c>
      <c r="F9" s="12">
        <v>10202011.6666667</v>
      </c>
      <c r="G9" s="12">
        <v>2880435517</v>
      </c>
      <c r="H9" s="12">
        <v>4329933.3333333302</v>
      </c>
      <c r="I9" s="12">
        <v>1221542915</v>
      </c>
      <c r="J9" s="11"/>
    </row>
    <row r="10" spans="2:10" x14ac:dyDescent="0.3">
      <c r="B10" s="12" t="s">
        <v>41</v>
      </c>
      <c r="C10" s="13" t="s">
        <v>10</v>
      </c>
      <c r="D10" s="12">
        <v>14876156.3333333</v>
      </c>
      <c r="E10" s="12">
        <v>4255233595</v>
      </c>
      <c r="F10" s="12">
        <v>10461308.1666667</v>
      </c>
      <c r="G10" s="12">
        <v>3030149758</v>
      </c>
      <c r="H10" s="12">
        <v>4414848.1666666698</v>
      </c>
      <c r="I10" s="12">
        <v>1225083837</v>
      </c>
      <c r="J10" s="11"/>
    </row>
    <row r="11" spans="2:10" x14ac:dyDescent="0.3">
      <c r="B11" s="13"/>
      <c r="C11" s="13"/>
      <c r="D11" s="13"/>
      <c r="E11" s="13"/>
      <c r="F11" s="13"/>
      <c r="G11" s="13"/>
      <c r="H11" s="13"/>
      <c r="I11" s="13"/>
      <c r="J11" s="11"/>
    </row>
    <row r="12" spans="2:10" x14ac:dyDescent="0.3">
      <c r="B12" s="26">
        <v>2023</v>
      </c>
      <c r="C12" s="13" t="s">
        <v>11</v>
      </c>
      <c r="D12" s="12">
        <v>14182347</v>
      </c>
      <c r="E12" s="12">
        <v>325916383</v>
      </c>
      <c r="F12" s="12">
        <v>9995702</v>
      </c>
      <c r="G12" s="12">
        <v>225948910</v>
      </c>
      <c r="H12" s="12">
        <v>4186645</v>
      </c>
      <c r="I12" s="12">
        <v>99967473</v>
      </c>
      <c r="J12" s="11"/>
    </row>
    <row r="13" spans="2:10" x14ac:dyDescent="0.3">
      <c r="B13" s="12"/>
      <c r="C13" s="13" t="s">
        <v>12</v>
      </c>
      <c r="D13" s="12">
        <v>14022615</v>
      </c>
      <c r="E13" s="12">
        <v>292962716</v>
      </c>
      <c r="F13" s="12">
        <v>9777099</v>
      </c>
      <c r="G13" s="12">
        <v>202033410</v>
      </c>
      <c r="H13" s="12">
        <v>4245516</v>
      </c>
      <c r="I13" s="12">
        <v>90929306</v>
      </c>
      <c r="J13" s="11"/>
    </row>
    <row r="14" spans="2:10" x14ac:dyDescent="0.3">
      <c r="B14" s="12"/>
      <c r="C14" s="13" t="s">
        <v>13</v>
      </c>
      <c r="D14" s="12">
        <v>14818709</v>
      </c>
      <c r="E14" s="12">
        <v>344036563</v>
      </c>
      <c r="F14" s="12">
        <v>10456195</v>
      </c>
      <c r="G14" s="12">
        <v>241103549</v>
      </c>
      <c r="H14" s="12">
        <v>4362514</v>
      </c>
      <c r="I14" s="12">
        <v>102933014</v>
      </c>
      <c r="J14" s="11"/>
    </row>
    <row r="15" spans="2:10" x14ac:dyDescent="0.3">
      <c r="B15" s="12"/>
      <c r="C15" s="13" t="s">
        <v>14</v>
      </c>
      <c r="D15" s="12">
        <v>14015315</v>
      </c>
      <c r="E15" s="12">
        <v>318936040</v>
      </c>
      <c r="F15" s="12">
        <v>9887313</v>
      </c>
      <c r="G15" s="12">
        <v>221438552</v>
      </c>
      <c r="H15" s="12">
        <v>4128002</v>
      </c>
      <c r="I15" s="12">
        <v>97497488</v>
      </c>
      <c r="J15" s="11"/>
    </row>
    <row r="16" spans="2:10" x14ac:dyDescent="0.3">
      <c r="B16" s="12"/>
      <c r="C16" s="13" t="s">
        <v>15</v>
      </c>
      <c r="D16" s="12">
        <v>14275656</v>
      </c>
      <c r="E16" s="12">
        <v>337896817</v>
      </c>
      <c r="F16" s="12">
        <v>9909764</v>
      </c>
      <c r="G16" s="12">
        <v>234022495</v>
      </c>
      <c r="H16" s="12">
        <v>4365892</v>
      </c>
      <c r="I16" s="12">
        <v>103874322</v>
      </c>
      <c r="J16" s="11"/>
    </row>
    <row r="17" spans="2:10" x14ac:dyDescent="0.3">
      <c r="B17" s="12"/>
      <c r="C17" s="13" t="s">
        <v>16</v>
      </c>
      <c r="D17" s="12">
        <v>14269409</v>
      </c>
      <c r="E17" s="12">
        <v>330537571</v>
      </c>
      <c r="F17" s="12">
        <v>9875201</v>
      </c>
      <c r="G17" s="12">
        <v>229766662</v>
      </c>
      <c r="H17" s="12">
        <v>4394208</v>
      </c>
      <c r="I17" s="12">
        <v>100770909</v>
      </c>
      <c r="J17" s="11"/>
    </row>
    <row r="18" spans="2:10" x14ac:dyDescent="0.3">
      <c r="B18" s="12"/>
      <c r="C18" s="13" t="s">
        <v>17</v>
      </c>
      <c r="D18" s="12">
        <v>14251261</v>
      </c>
      <c r="E18" s="12">
        <v>336413084</v>
      </c>
      <c r="F18" s="12">
        <v>9846916</v>
      </c>
      <c r="G18" s="12">
        <v>229535384</v>
      </c>
      <c r="H18" s="12">
        <v>4404345</v>
      </c>
      <c r="I18" s="12">
        <v>106877700</v>
      </c>
      <c r="J18" s="11"/>
    </row>
    <row r="19" spans="2:10" x14ac:dyDescent="0.3">
      <c r="B19" s="12"/>
      <c r="C19" s="13" t="s">
        <v>18</v>
      </c>
      <c r="D19" s="12">
        <v>14260371</v>
      </c>
      <c r="E19" s="12">
        <v>337132282</v>
      </c>
      <c r="F19" s="12">
        <v>9882279</v>
      </c>
      <c r="G19" s="12">
        <v>233230157</v>
      </c>
      <c r="H19" s="12">
        <v>4378092</v>
      </c>
      <c r="I19" s="12">
        <v>103902125</v>
      </c>
      <c r="J19" s="11"/>
    </row>
    <row r="20" spans="2:10" x14ac:dyDescent="0.3">
      <c r="B20" s="12"/>
      <c r="C20" s="13" t="s">
        <v>19</v>
      </c>
      <c r="D20" s="12">
        <v>14110074</v>
      </c>
      <c r="E20" s="12">
        <v>311667442</v>
      </c>
      <c r="F20" s="12">
        <v>9939477</v>
      </c>
      <c r="G20" s="12">
        <v>215569329</v>
      </c>
      <c r="H20" s="12">
        <v>4170597</v>
      </c>
      <c r="I20" s="12">
        <v>96098113</v>
      </c>
      <c r="J20" s="11"/>
    </row>
    <row r="21" spans="2:10" x14ac:dyDescent="0.3">
      <c r="B21" s="12"/>
      <c r="C21" s="13" t="s">
        <v>20</v>
      </c>
      <c r="D21" s="12">
        <v>14236933</v>
      </c>
      <c r="E21" s="12">
        <v>334950483</v>
      </c>
      <c r="F21" s="12">
        <v>10008031</v>
      </c>
      <c r="G21" s="12">
        <v>232577197</v>
      </c>
      <c r="H21" s="12">
        <v>4228902</v>
      </c>
      <c r="I21" s="12">
        <v>102373286</v>
      </c>
      <c r="J21" s="11"/>
    </row>
    <row r="22" spans="2:10" x14ac:dyDescent="0.3">
      <c r="B22" s="12"/>
      <c r="C22" s="13" t="s">
        <v>21</v>
      </c>
      <c r="D22" s="12">
        <v>14238309</v>
      </c>
      <c r="E22" s="12">
        <v>328329748</v>
      </c>
      <c r="F22" s="12">
        <v>10058240</v>
      </c>
      <c r="G22" s="12">
        <v>227734401</v>
      </c>
      <c r="H22" s="12">
        <v>4180069</v>
      </c>
      <c r="I22" s="12">
        <v>100595347</v>
      </c>
      <c r="J22" s="11"/>
    </row>
    <row r="23" spans="2:10" x14ac:dyDescent="0.3">
      <c r="B23" s="12"/>
      <c r="C23" s="13" t="s">
        <v>22</v>
      </c>
      <c r="D23" s="12">
        <v>14155065</v>
      </c>
      <c r="E23" s="12">
        <v>339250539</v>
      </c>
      <c r="F23" s="12">
        <v>10017512</v>
      </c>
      <c r="G23" s="12">
        <v>234278752</v>
      </c>
      <c r="H23" s="12">
        <v>4137553</v>
      </c>
      <c r="I23" s="12">
        <v>104971787</v>
      </c>
      <c r="J23" s="11"/>
    </row>
    <row r="24" spans="2:10" x14ac:dyDescent="0.3">
      <c r="B24" s="12" t="s">
        <v>40</v>
      </c>
      <c r="C24" s="13" t="s">
        <v>11</v>
      </c>
      <c r="D24" s="12">
        <v>14293651</v>
      </c>
      <c r="E24" s="12">
        <v>339485234</v>
      </c>
      <c r="F24" s="12">
        <v>10071885</v>
      </c>
      <c r="G24" s="12">
        <v>235762855</v>
      </c>
      <c r="H24" s="12">
        <v>4221766</v>
      </c>
      <c r="I24" s="12">
        <v>103722379</v>
      </c>
      <c r="J24" s="11"/>
    </row>
    <row r="25" spans="2:10" x14ac:dyDescent="0.3">
      <c r="B25" s="12"/>
      <c r="C25" s="13" t="s">
        <v>12</v>
      </c>
      <c r="D25" s="12">
        <v>14437398</v>
      </c>
      <c r="E25" s="12">
        <v>319563697</v>
      </c>
      <c r="F25" s="12">
        <v>10135800</v>
      </c>
      <c r="G25" s="12">
        <v>221181958</v>
      </c>
      <c r="H25" s="12">
        <v>4301598</v>
      </c>
      <c r="I25" s="12">
        <v>98381739</v>
      </c>
      <c r="J25" s="11"/>
    </row>
    <row r="26" spans="2:10" x14ac:dyDescent="0.3">
      <c r="B26" s="12"/>
      <c r="C26" s="13" t="s">
        <v>13</v>
      </c>
      <c r="D26" s="12">
        <v>14525100</v>
      </c>
      <c r="E26" s="12">
        <v>342602577</v>
      </c>
      <c r="F26" s="12">
        <v>10109328</v>
      </c>
      <c r="G26" s="12">
        <v>238083122</v>
      </c>
      <c r="H26" s="12">
        <v>4415772</v>
      </c>
      <c r="I26" s="12">
        <v>104519455</v>
      </c>
      <c r="J26" s="11"/>
    </row>
    <row r="27" spans="2:10" x14ac:dyDescent="0.3">
      <c r="B27" s="12"/>
      <c r="C27" s="13" t="s">
        <v>14</v>
      </c>
      <c r="D27" s="12">
        <v>14581324</v>
      </c>
      <c r="E27" s="12">
        <v>350814412</v>
      </c>
      <c r="F27" s="12">
        <v>10189273</v>
      </c>
      <c r="G27" s="12">
        <v>243967427</v>
      </c>
      <c r="H27" s="12">
        <v>4392051</v>
      </c>
      <c r="I27" s="12">
        <v>106846985</v>
      </c>
      <c r="J27" s="11"/>
    </row>
    <row r="28" spans="2:10" x14ac:dyDescent="0.3">
      <c r="B28" s="12"/>
      <c r="C28" s="13" t="s">
        <v>15</v>
      </c>
      <c r="D28" s="12">
        <v>14700704</v>
      </c>
      <c r="E28" s="12">
        <v>351742724</v>
      </c>
      <c r="F28" s="12">
        <v>10306950</v>
      </c>
      <c r="G28" s="12">
        <v>246534915</v>
      </c>
      <c r="H28" s="12">
        <v>4393754</v>
      </c>
      <c r="I28" s="12">
        <v>105207809</v>
      </c>
      <c r="J28" s="11"/>
    </row>
    <row r="29" spans="2:10" x14ac:dyDescent="0.3">
      <c r="B29" s="12"/>
      <c r="C29" s="13" t="s">
        <v>16</v>
      </c>
      <c r="D29" s="12">
        <v>14789482</v>
      </c>
      <c r="E29" s="12">
        <v>329551665</v>
      </c>
      <c r="F29" s="12">
        <v>10415617</v>
      </c>
      <c r="G29" s="12">
        <v>234674719</v>
      </c>
      <c r="H29" s="12">
        <v>4373865</v>
      </c>
      <c r="I29" s="12">
        <v>94876946</v>
      </c>
      <c r="J29" s="11"/>
    </row>
    <row r="30" spans="2:10" x14ac:dyDescent="0.3">
      <c r="B30" s="12"/>
      <c r="C30" s="13" t="s">
        <v>17</v>
      </c>
      <c r="D30" s="12">
        <v>14837391</v>
      </c>
      <c r="E30" s="12">
        <v>357801558</v>
      </c>
      <c r="F30" s="12">
        <v>10433383</v>
      </c>
      <c r="G30" s="12">
        <v>255513292</v>
      </c>
      <c r="H30" s="12">
        <v>4404008</v>
      </c>
      <c r="I30" s="12">
        <v>102288266</v>
      </c>
      <c r="J30" s="11"/>
    </row>
    <row r="31" spans="2:10" x14ac:dyDescent="0.3">
      <c r="B31" s="12"/>
      <c r="C31" s="13" t="s">
        <v>18</v>
      </c>
      <c r="D31" s="12">
        <v>14465508</v>
      </c>
      <c r="E31" s="12">
        <v>352813842</v>
      </c>
      <c r="F31" s="12">
        <v>10116701</v>
      </c>
      <c r="G31" s="12">
        <v>248119746</v>
      </c>
      <c r="H31" s="12">
        <v>4348807</v>
      </c>
      <c r="I31" s="12">
        <v>104694096</v>
      </c>
      <c r="J31" s="11"/>
    </row>
    <row r="32" spans="2:10" x14ac:dyDescent="0.3">
      <c r="B32" s="12"/>
      <c r="C32" s="13" t="s">
        <v>19</v>
      </c>
      <c r="D32" s="12">
        <v>14183203</v>
      </c>
      <c r="E32" s="12">
        <v>328391799</v>
      </c>
      <c r="F32" s="12">
        <v>9891793</v>
      </c>
      <c r="G32" s="12">
        <v>228169526</v>
      </c>
      <c r="H32" s="12">
        <v>4291410</v>
      </c>
      <c r="I32" s="12">
        <v>100222273</v>
      </c>
      <c r="J32" s="11"/>
    </row>
    <row r="33" spans="2:10" x14ac:dyDescent="0.3">
      <c r="B33" s="12"/>
      <c r="C33" s="13" t="s">
        <v>20</v>
      </c>
      <c r="D33" s="12">
        <v>14730682</v>
      </c>
      <c r="E33" s="12">
        <v>340996299</v>
      </c>
      <c r="F33" s="12">
        <v>10367234</v>
      </c>
      <c r="G33" s="12">
        <v>239794298</v>
      </c>
      <c r="H33" s="12">
        <v>4363448</v>
      </c>
      <c r="I33" s="12">
        <v>101202001</v>
      </c>
      <c r="J33" s="11"/>
    </row>
    <row r="34" spans="2:10" x14ac:dyDescent="0.3">
      <c r="B34" s="12"/>
      <c r="C34" s="13" t="s">
        <v>21</v>
      </c>
      <c r="D34" s="12">
        <v>14405078</v>
      </c>
      <c r="E34" s="12">
        <v>340570274</v>
      </c>
      <c r="F34" s="12">
        <v>10154608</v>
      </c>
      <c r="G34" s="12">
        <v>240899913</v>
      </c>
      <c r="H34" s="12">
        <v>4250470</v>
      </c>
      <c r="I34" s="12">
        <v>99670361</v>
      </c>
      <c r="J34" s="11"/>
    </row>
    <row r="35" spans="2:10" x14ac:dyDescent="0.3">
      <c r="B35" s="12"/>
      <c r="C35" s="13" t="s">
        <v>22</v>
      </c>
      <c r="D35" s="12">
        <v>14433819</v>
      </c>
      <c r="E35" s="12">
        <v>347644351</v>
      </c>
      <c r="F35" s="12">
        <v>10231568</v>
      </c>
      <c r="G35" s="12">
        <v>247733746</v>
      </c>
      <c r="H35" s="12">
        <v>4202251</v>
      </c>
      <c r="I35" s="12">
        <v>99910605</v>
      </c>
      <c r="J35" s="11"/>
    </row>
    <row r="36" spans="2:10" x14ac:dyDescent="0.3">
      <c r="B36" s="12" t="s">
        <v>41</v>
      </c>
      <c r="C36" s="13" t="s">
        <v>11</v>
      </c>
      <c r="D36" s="12">
        <v>14244518</v>
      </c>
      <c r="E36" s="12">
        <v>346948185</v>
      </c>
      <c r="F36" s="12">
        <v>9926705</v>
      </c>
      <c r="G36" s="12">
        <v>245808226</v>
      </c>
      <c r="H36" s="12">
        <v>4317813</v>
      </c>
      <c r="I36" s="12">
        <v>101139959</v>
      </c>
      <c r="J36" s="11"/>
    </row>
    <row r="37" spans="2:10" x14ac:dyDescent="0.3">
      <c r="B37" s="12"/>
      <c r="C37" s="13" t="s">
        <v>12</v>
      </c>
      <c r="D37" s="12">
        <v>14373005</v>
      </c>
      <c r="E37" s="12">
        <v>314728318</v>
      </c>
      <c r="F37" s="12">
        <v>10081265</v>
      </c>
      <c r="G37" s="12">
        <v>223308227</v>
      </c>
      <c r="H37" s="12">
        <v>4291740</v>
      </c>
      <c r="I37" s="12">
        <v>91420091</v>
      </c>
      <c r="J37" s="11"/>
    </row>
    <row r="38" spans="2:10" x14ac:dyDescent="0.3">
      <c r="B38" s="12"/>
      <c r="C38" s="13" t="s">
        <v>13</v>
      </c>
      <c r="D38" s="12">
        <v>14630749</v>
      </c>
      <c r="E38" s="12">
        <v>352037563</v>
      </c>
      <c r="F38" s="12">
        <v>10206270</v>
      </c>
      <c r="G38" s="12">
        <v>252136972</v>
      </c>
      <c r="H38" s="12">
        <v>4424479</v>
      </c>
      <c r="I38" s="12">
        <v>99900591</v>
      </c>
      <c r="J38" s="11"/>
    </row>
    <row r="39" spans="2:10" x14ac:dyDescent="0.3">
      <c r="B39" s="12"/>
      <c r="C39" s="13" t="s">
        <v>14</v>
      </c>
      <c r="D39" s="12">
        <v>14809530</v>
      </c>
      <c r="E39" s="12">
        <v>348241105</v>
      </c>
      <c r="F39" s="12">
        <v>10530610</v>
      </c>
      <c r="G39" s="12">
        <v>250113548</v>
      </c>
      <c r="H39" s="12">
        <v>4278920</v>
      </c>
      <c r="I39" s="12">
        <v>98127557</v>
      </c>
      <c r="J39" s="11"/>
    </row>
    <row r="40" spans="2:10" x14ac:dyDescent="0.3">
      <c r="B40" s="12"/>
      <c r="C40" s="13" t="s">
        <v>15</v>
      </c>
      <c r="D40" s="12">
        <v>14974659</v>
      </c>
      <c r="E40" s="12">
        <v>362971154</v>
      </c>
      <c r="F40" s="12">
        <v>10568407</v>
      </c>
      <c r="G40" s="12">
        <v>261407929</v>
      </c>
      <c r="H40" s="12">
        <v>4406252</v>
      </c>
      <c r="I40" s="12">
        <v>101563225</v>
      </c>
      <c r="J40" s="11"/>
    </row>
    <row r="41" spans="2:10" x14ac:dyDescent="0.3">
      <c r="B41" s="12"/>
      <c r="C41" s="13" t="s">
        <v>16</v>
      </c>
      <c r="D41" s="12">
        <v>14999201</v>
      </c>
      <c r="E41" s="12">
        <v>350700809</v>
      </c>
      <c r="F41" s="12">
        <v>10441138</v>
      </c>
      <c r="G41" s="12">
        <v>249558507</v>
      </c>
      <c r="H41" s="12">
        <v>4558063</v>
      </c>
      <c r="I41" s="12">
        <v>101142302</v>
      </c>
      <c r="J41" s="11"/>
    </row>
    <row r="42" spans="2:10" x14ac:dyDescent="0.3">
      <c r="B42" s="12"/>
      <c r="C42" s="13" t="s">
        <v>17</v>
      </c>
      <c r="D42" s="12">
        <v>15407614</v>
      </c>
      <c r="E42" s="12">
        <v>375659347</v>
      </c>
      <c r="F42" s="12">
        <v>10804090</v>
      </c>
      <c r="G42" s="12">
        <v>267449525</v>
      </c>
      <c r="H42" s="12">
        <v>4603524</v>
      </c>
      <c r="I42" s="12">
        <v>108209822</v>
      </c>
      <c r="J42" s="11"/>
    </row>
    <row r="43" spans="2:10" x14ac:dyDescent="0.3">
      <c r="B43" s="12"/>
      <c r="C43" s="13" t="s">
        <v>18</v>
      </c>
      <c r="D43" s="12">
        <v>15280289</v>
      </c>
      <c r="E43" s="12">
        <v>366456808</v>
      </c>
      <c r="F43" s="12">
        <v>10714075</v>
      </c>
      <c r="G43" s="12">
        <v>259218117</v>
      </c>
      <c r="H43" s="12">
        <v>4566214</v>
      </c>
      <c r="I43" s="12">
        <v>107238691</v>
      </c>
      <c r="J43" s="11"/>
    </row>
    <row r="44" spans="2:10" x14ac:dyDescent="0.3">
      <c r="B44" s="12"/>
      <c r="C44" s="13" t="s">
        <v>19</v>
      </c>
      <c r="D44" s="12">
        <v>14942665</v>
      </c>
      <c r="E44" s="12">
        <v>348485740</v>
      </c>
      <c r="F44" s="12">
        <v>10558731</v>
      </c>
      <c r="G44" s="12">
        <v>247886701</v>
      </c>
      <c r="H44" s="12">
        <v>4383934</v>
      </c>
      <c r="I44" s="12">
        <v>100599039</v>
      </c>
      <c r="J44" s="11"/>
    </row>
    <row r="45" spans="2:10" x14ac:dyDescent="0.3">
      <c r="B45" s="12"/>
      <c r="C45" s="13" t="s">
        <v>64</v>
      </c>
      <c r="D45" s="12">
        <v>15060897</v>
      </c>
      <c r="E45" s="12">
        <v>364071965</v>
      </c>
      <c r="F45" s="12">
        <v>10706793</v>
      </c>
      <c r="G45" s="12">
        <v>259178884</v>
      </c>
      <c r="H45" s="12">
        <v>4354104</v>
      </c>
      <c r="I45" s="12">
        <v>104893081</v>
      </c>
      <c r="J45" s="11"/>
    </row>
    <row r="46" spans="2:10" x14ac:dyDescent="0.3">
      <c r="B46" s="12"/>
      <c r="C46" s="13" t="s">
        <v>21</v>
      </c>
      <c r="D46" s="12">
        <v>14999573</v>
      </c>
      <c r="E46" s="12">
        <v>355924645</v>
      </c>
      <c r="F46" s="12">
        <v>10703560</v>
      </c>
      <c r="G46" s="12">
        <v>252527649</v>
      </c>
      <c r="H46" s="12">
        <v>4296013</v>
      </c>
      <c r="I46" s="12">
        <v>103396996</v>
      </c>
      <c r="J46" s="11"/>
    </row>
    <row r="47" spans="2:10" x14ac:dyDescent="0.3">
      <c r="B47" s="12"/>
      <c r="C47" s="13" t="s">
        <v>22</v>
      </c>
      <c r="D47" s="12">
        <v>14791176</v>
      </c>
      <c r="E47" s="12">
        <v>369007956</v>
      </c>
      <c r="F47" s="12">
        <v>10294054</v>
      </c>
      <c r="G47" s="12">
        <v>261555473</v>
      </c>
      <c r="H47" s="12">
        <v>4497122</v>
      </c>
      <c r="I47" s="12">
        <v>107452483</v>
      </c>
      <c r="J47" s="11"/>
    </row>
    <row r="48" spans="2:10" x14ac:dyDescent="0.3">
      <c r="B48" s="13"/>
      <c r="C48" s="13"/>
      <c r="D48" s="13"/>
      <c r="E48" s="13"/>
      <c r="F48" s="13"/>
      <c r="G48" s="13"/>
      <c r="H48" s="13"/>
      <c r="I48" s="13"/>
      <c r="J48" s="11"/>
    </row>
    <row r="49" spans="2:10" x14ac:dyDescent="0.3">
      <c r="B49" s="16" t="s">
        <v>23</v>
      </c>
      <c r="C49" s="16"/>
      <c r="D49" s="20">
        <v>-1.3893528835787501</v>
      </c>
      <c r="E49" s="20">
        <v>3.6758654349433999</v>
      </c>
      <c r="F49" s="20">
        <v>-3.8258859669119398</v>
      </c>
      <c r="G49" s="20">
        <v>3.5749843772552601</v>
      </c>
      <c r="H49" s="20">
        <v>4.68129402774154</v>
      </c>
      <c r="I49" s="20">
        <v>3.92224837944035</v>
      </c>
      <c r="J49" s="17"/>
    </row>
    <row r="50" spans="2:10" x14ac:dyDescent="0.3">
      <c r="B50" s="13" t="s">
        <v>24</v>
      </c>
      <c r="C50" s="13"/>
      <c r="D50" s="18">
        <v>2.4758312405053702</v>
      </c>
      <c r="E50" s="18">
        <v>6.1452472731248298</v>
      </c>
      <c r="F50" s="18">
        <v>0.61071773163214105</v>
      </c>
      <c r="G50" s="18">
        <v>5.5792669441166902</v>
      </c>
      <c r="H50" s="18">
        <v>7.0169773295312403</v>
      </c>
      <c r="I50" s="18">
        <v>7.548626094297</v>
      </c>
      <c r="J50" s="17"/>
    </row>
    <row r="51" spans="2:10" x14ac:dyDescent="0.3">
      <c r="B51" s="15" t="s">
        <v>25</v>
      </c>
      <c r="C51" s="15"/>
      <c r="D51" s="19" t="s">
        <v>26</v>
      </c>
      <c r="E51" s="19">
        <v>3.73612795729102</v>
      </c>
      <c r="F51" s="19" t="s">
        <v>26</v>
      </c>
      <c r="G51" s="19">
        <v>5.1976251548213401</v>
      </c>
      <c r="H51" s="19" t="s">
        <v>26</v>
      </c>
      <c r="I51" s="19">
        <v>0.28987291044129998</v>
      </c>
      <c r="J51" s="17"/>
    </row>
    <row r="52" spans="2:10" x14ac:dyDescent="0.3">
      <c r="B52" t="s">
        <v>27</v>
      </c>
    </row>
    <row r="53" spans="2:10" x14ac:dyDescent="0.3">
      <c r="B53" t="s">
        <v>65</v>
      </c>
    </row>
    <row r="54" spans="2:10" x14ac:dyDescent="0.3">
      <c r="B54" t="s">
        <v>28</v>
      </c>
    </row>
    <row r="56" spans="2:10" x14ac:dyDescent="0.3">
      <c r="B56" s="1" t="s">
        <v>8</v>
      </c>
    </row>
    <row r="57" spans="2:10" x14ac:dyDescent="0.3">
      <c r="B57" s="5"/>
    </row>
    <row r="58" spans="2:10" x14ac:dyDescent="0.3">
      <c r="B58" s="5" t="s">
        <v>29</v>
      </c>
    </row>
    <row r="59" spans="2:10" x14ac:dyDescent="0.3">
      <c r="B59" s="5" t="s">
        <v>30</v>
      </c>
    </row>
  </sheetData>
  <pageMargins left="0.7" right="0.7" top="0.75" bottom="0.75" header="0.3" footer="0.3"/>
  <pageSetup paperSize="9" scale="58"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03D9E-A5D2-44EF-955F-75F5C281499C}">
  <dimension ref="A2:E20"/>
  <sheetViews>
    <sheetView zoomScale="75" zoomScaleNormal="75" workbookViewId="0"/>
  </sheetViews>
  <sheetFormatPr baseColWidth="10" defaultColWidth="11.44140625" defaultRowHeight="14.4" x14ac:dyDescent="0.3"/>
  <cols>
    <col min="1" max="1" width="5" style="29" customWidth="1"/>
    <col min="2" max="2" width="10.6640625" style="31" customWidth="1"/>
    <col min="3" max="5" width="20.6640625" style="31" customWidth="1"/>
    <col min="6" max="16384" width="11.44140625" style="31"/>
  </cols>
  <sheetData>
    <row r="2" spans="1:5" x14ac:dyDescent="0.3">
      <c r="B2" s="30" t="s">
        <v>130</v>
      </c>
    </row>
    <row r="3" spans="1:5" x14ac:dyDescent="0.3">
      <c r="B3" s="30" t="s">
        <v>54</v>
      </c>
    </row>
    <row r="5" spans="1:5" ht="15" customHeight="1" x14ac:dyDescent="0.3">
      <c r="B5" s="125"/>
      <c r="C5" s="127" t="s">
        <v>95</v>
      </c>
      <c r="D5" s="127"/>
      <c r="E5" s="128"/>
    </row>
    <row r="6" spans="1:5" x14ac:dyDescent="0.3">
      <c r="B6" s="139"/>
      <c r="C6" s="127" t="s">
        <v>131</v>
      </c>
      <c r="D6" s="127"/>
      <c r="E6" s="128"/>
    </row>
    <row r="7" spans="1:5" s="144" customFormat="1" ht="20.25" customHeight="1" thickBot="1" x14ac:dyDescent="0.35">
      <c r="A7" s="140"/>
      <c r="B7" s="154"/>
      <c r="C7" s="170" t="s">
        <v>132</v>
      </c>
      <c r="D7" s="171" t="s">
        <v>133</v>
      </c>
      <c r="E7" s="156" t="s">
        <v>134</v>
      </c>
    </row>
    <row r="8" spans="1:5" ht="15" thickBot="1" x14ac:dyDescent="0.35">
      <c r="A8" s="157"/>
      <c r="B8" s="132" t="s">
        <v>36</v>
      </c>
      <c r="C8" s="172"/>
      <c r="D8" s="173"/>
      <c r="E8" s="159"/>
    </row>
    <row r="9" spans="1:5" x14ac:dyDescent="0.3">
      <c r="B9" s="160"/>
      <c r="C9" s="172"/>
      <c r="D9" s="173"/>
      <c r="E9" s="162"/>
    </row>
    <row r="10" spans="1:5" x14ac:dyDescent="0.3">
      <c r="A10" s="163"/>
      <c r="B10" s="164">
        <v>2023</v>
      </c>
      <c r="C10" s="165">
        <v>16</v>
      </c>
      <c r="D10" s="165">
        <v>3</v>
      </c>
      <c r="E10" s="174">
        <v>61</v>
      </c>
    </row>
    <row r="11" spans="1:5" x14ac:dyDescent="0.3">
      <c r="A11" s="73"/>
      <c r="B11" s="164" t="s">
        <v>40</v>
      </c>
      <c r="C11" s="166">
        <v>18</v>
      </c>
      <c r="D11" s="147">
        <v>1</v>
      </c>
      <c r="E11" s="147">
        <v>58</v>
      </c>
    </row>
    <row r="12" spans="1:5" x14ac:dyDescent="0.3">
      <c r="A12" s="73"/>
      <c r="B12" s="164" t="s">
        <v>41</v>
      </c>
      <c r="C12" s="166">
        <v>21</v>
      </c>
      <c r="D12" s="147">
        <v>1</v>
      </c>
      <c r="E12" s="147">
        <v>55</v>
      </c>
    </row>
    <row r="13" spans="1:5" x14ac:dyDescent="0.3">
      <c r="A13" s="73"/>
      <c r="B13" s="164"/>
      <c r="C13" s="175"/>
      <c r="D13" s="76"/>
      <c r="E13" s="76"/>
    </row>
    <row r="14" spans="1:5" x14ac:dyDescent="0.3">
      <c r="A14" s="73"/>
      <c r="B14" s="164"/>
      <c r="C14" s="175"/>
      <c r="D14" s="76"/>
      <c r="E14" s="76"/>
    </row>
    <row r="15" spans="1:5" x14ac:dyDescent="0.3">
      <c r="A15" s="73"/>
      <c r="B15" s="168"/>
      <c r="C15" s="168"/>
      <c r="D15" s="149"/>
      <c r="E15" s="149"/>
    </row>
    <row r="16" spans="1:5" x14ac:dyDescent="0.3">
      <c r="A16" s="31"/>
      <c r="B16" s="151" t="s">
        <v>27</v>
      </c>
    </row>
    <row r="17" spans="1:5" ht="15" customHeight="1" x14ac:dyDescent="0.3">
      <c r="A17" s="31"/>
      <c r="B17" s="90" t="s">
        <v>129</v>
      </c>
    </row>
    <row r="19" spans="1:5" x14ac:dyDescent="0.3">
      <c r="B19" s="92" t="s">
        <v>8</v>
      </c>
      <c r="C19" s="70"/>
      <c r="D19" s="70"/>
      <c r="E19" s="70"/>
    </row>
    <row r="20" spans="1:5" x14ac:dyDescent="0.3">
      <c r="C20" s="70"/>
      <c r="D20" s="70"/>
      <c r="E20" s="70"/>
    </row>
  </sheetData>
  <mergeCells count="3">
    <mergeCell ref="C7:C9"/>
    <mergeCell ref="D7:D9"/>
    <mergeCell ref="E7:E9"/>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DBA11-78D5-4043-9697-A7AFAA8C0D88}">
  <dimension ref="A2:I20"/>
  <sheetViews>
    <sheetView zoomScale="75" zoomScaleNormal="75" workbookViewId="0"/>
  </sheetViews>
  <sheetFormatPr baseColWidth="10" defaultColWidth="11.44140625" defaultRowHeight="14.4" x14ac:dyDescent="0.3"/>
  <cols>
    <col min="1" max="1" width="5" style="29" customWidth="1"/>
    <col min="2" max="2" width="10.6640625" style="31" customWidth="1"/>
    <col min="3" max="9" width="20.6640625" style="31" customWidth="1"/>
    <col min="10" max="16384" width="11.44140625" style="31"/>
  </cols>
  <sheetData>
    <row r="2" spans="1:9" x14ac:dyDescent="0.3">
      <c r="B2" s="30" t="s">
        <v>135</v>
      </c>
    </row>
    <row r="3" spans="1:9" x14ac:dyDescent="0.3">
      <c r="B3" s="30" t="s">
        <v>54</v>
      </c>
    </row>
    <row r="5" spans="1:9" ht="15" customHeight="1" x14ac:dyDescent="0.3">
      <c r="B5" s="125"/>
      <c r="C5" s="127" t="s">
        <v>95</v>
      </c>
      <c r="D5" s="127"/>
      <c r="E5" s="127"/>
      <c r="F5" s="127"/>
      <c r="G5" s="127"/>
      <c r="H5" s="127"/>
      <c r="I5" s="128"/>
    </row>
    <row r="6" spans="1:9" x14ac:dyDescent="0.3">
      <c r="B6" s="139"/>
      <c r="C6" s="128" t="s">
        <v>136</v>
      </c>
      <c r="D6" s="176"/>
      <c r="E6" s="177" t="s">
        <v>137</v>
      </c>
      <c r="F6" s="177"/>
      <c r="G6" s="177"/>
      <c r="H6" s="178"/>
      <c r="I6" s="178"/>
    </row>
    <row r="7" spans="1:9" s="144" customFormat="1" ht="15" thickBot="1" x14ac:dyDescent="0.35">
      <c r="A7" s="140"/>
      <c r="B7" s="154"/>
      <c r="C7" s="179" t="s">
        <v>138</v>
      </c>
      <c r="D7" s="171" t="s">
        <v>139</v>
      </c>
      <c r="E7" s="171" t="s">
        <v>140</v>
      </c>
      <c r="F7" s="171" t="s">
        <v>141</v>
      </c>
      <c r="G7" s="170" t="s">
        <v>142</v>
      </c>
      <c r="H7" s="171" t="s">
        <v>143</v>
      </c>
      <c r="I7" s="180" t="s">
        <v>109</v>
      </c>
    </row>
    <row r="8" spans="1:9" ht="15" thickBot="1" x14ac:dyDescent="0.35">
      <c r="A8" s="157"/>
      <c r="B8" s="53"/>
      <c r="C8" s="181"/>
      <c r="D8" s="171"/>
      <c r="E8" s="173"/>
      <c r="F8" s="171"/>
      <c r="G8" s="170"/>
      <c r="H8" s="171"/>
      <c r="I8" s="180"/>
    </row>
    <row r="9" spans="1:9" ht="59.25" customHeight="1" x14ac:dyDescent="0.3">
      <c r="B9" s="182" t="s">
        <v>36</v>
      </c>
      <c r="C9" s="181"/>
      <c r="D9" s="171"/>
      <c r="E9" s="173"/>
      <c r="F9" s="171"/>
      <c r="G9" s="170"/>
      <c r="H9" s="171"/>
      <c r="I9" s="183"/>
    </row>
    <row r="10" spans="1:9" x14ac:dyDescent="0.3">
      <c r="A10" s="163"/>
      <c r="B10" s="164">
        <v>2023</v>
      </c>
      <c r="C10" s="165">
        <v>33</v>
      </c>
      <c r="D10" s="165">
        <v>47</v>
      </c>
      <c r="E10" s="165">
        <v>16</v>
      </c>
      <c r="F10" s="165">
        <v>1</v>
      </c>
      <c r="G10" s="165">
        <v>9</v>
      </c>
      <c r="H10" s="165">
        <v>2</v>
      </c>
      <c r="I10" s="174">
        <v>5</v>
      </c>
    </row>
    <row r="11" spans="1:9" x14ac:dyDescent="0.3">
      <c r="A11" s="73"/>
      <c r="B11" s="164" t="s">
        <v>40</v>
      </c>
      <c r="C11" s="166">
        <v>42</v>
      </c>
      <c r="D11" s="147">
        <v>35</v>
      </c>
      <c r="E11" s="147">
        <v>19</v>
      </c>
      <c r="F11" s="147">
        <v>3</v>
      </c>
      <c r="G11" s="147">
        <v>13</v>
      </c>
      <c r="H11" s="147">
        <v>4</v>
      </c>
      <c r="I11" s="147">
        <v>3</v>
      </c>
    </row>
    <row r="12" spans="1:9" x14ac:dyDescent="0.3">
      <c r="A12" s="73"/>
      <c r="B12" s="164" t="s">
        <v>41</v>
      </c>
      <c r="C12" s="166">
        <v>39</v>
      </c>
      <c r="D12" s="147">
        <v>38</v>
      </c>
      <c r="E12" s="166">
        <v>18</v>
      </c>
      <c r="F12" s="147">
        <v>1</v>
      </c>
      <c r="G12" s="167">
        <v>13</v>
      </c>
      <c r="H12" s="147">
        <v>1</v>
      </c>
      <c r="I12" s="147">
        <v>6</v>
      </c>
    </row>
    <row r="13" spans="1:9" x14ac:dyDescent="0.3">
      <c r="A13" s="73"/>
      <c r="B13" s="164"/>
      <c r="C13" s="166"/>
      <c r="D13" s="147"/>
      <c r="E13" s="166"/>
      <c r="F13" s="147"/>
      <c r="G13" s="167"/>
      <c r="H13" s="147"/>
      <c r="I13" s="147"/>
    </row>
    <row r="14" spans="1:9" x14ac:dyDescent="0.3">
      <c r="A14" s="73"/>
      <c r="B14" s="164"/>
      <c r="C14" s="166"/>
      <c r="D14" s="147"/>
      <c r="E14" s="166"/>
      <c r="F14" s="147"/>
      <c r="G14" s="167"/>
      <c r="H14" s="147"/>
      <c r="I14" s="147"/>
    </row>
    <row r="15" spans="1:9" x14ac:dyDescent="0.3">
      <c r="A15" s="73"/>
      <c r="B15" s="168"/>
      <c r="C15" s="168"/>
      <c r="D15" s="149"/>
      <c r="E15" s="168"/>
      <c r="F15" s="149"/>
      <c r="G15" s="169"/>
      <c r="H15" s="149"/>
      <c r="I15" s="149"/>
    </row>
    <row r="16" spans="1:9" x14ac:dyDescent="0.3">
      <c r="A16" s="31"/>
      <c r="B16" s="151" t="s">
        <v>27</v>
      </c>
    </row>
    <row r="17" spans="1:7" ht="15" customHeight="1" x14ac:dyDescent="0.3">
      <c r="A17" s="31"/>
      <c r="B17" s="90" t="s">
        <v>129</v>
      </c>
    </row>
    <row r="19" spans="1:7" x14ac:dyDescent="0.3">
      <c r="B19" s="92" t="s">
        <v>8</v>
      </c>
      <c r="E19" s="70"/>
      <c r="F19" s="70"/>
      <c r="G19" s="70"/>
    </row>
    <row r="20" spans="1:7" x14ac:dyDescent="0.3">
      <c r="E20" s="70"/>
      <c r="F20" s="70"/>
      <c r="G20" s="70"/>
    </row>
  </sheetData>
  <mergeCells count="7">
    <mergeCell ref="I7:I9"/>
    <mergeCell ref="C7:C9"/>
    <mergeCell ref="D7:D9"/>
    <mergeCell ref="E7:E9"/>
    <mergeCell ref="F7:F9"/>
    <mergeCell ref="G7:G9"/>
    <mergeCell ref="H7:H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59"/>
  <sheetViews>
    <sheetView showGridLines="0" zoomScale="75" workbookViewId="0"/>
  </sheetViews>
  <sheetFormatPr baseColWidth="10" defaultRowHeight="14.4" x14ac:dyDescent="0.3"/>
  <cols>
    <col min="1" max="1" width="5" customWidth="1"/>
    <col min="2" max="2" width="10.6640625" customWidth="1"/>
    <col min="3" max="3" width="16" customWidth="1"/>
    <col min="4" max="9" width="20.6640625" customWidth="1"/>
  </cols>
  <sheetData>
    <row r="2" spans="2:10" x14ac:dyDescent="0.3">
      <c r="B2" s="1" t="s">
        <v>51</v>
      </c>
    </row>
    <row r="3" spans="2:10" x14ac:dyDescent="0.3">
      <c r="B3" s="1" t="s">
        <v>55</v>
      </c>
    </row>
    <row r="5" spans="2:10" x14ac:dyDescent="0.3">
      <c r="B5" s="24" t="s">
        <v>31</v>
      </c>
      <c r="C5" s="24" t="s">
        <v>31</v>
      </c>
      <c r="D5" s="7" t="s">
        <v>31</v>
      </c>
      <c r="E5" s="7" t="s">
        <v>31</v>
      </c>
      <c r="F5" s="7" t="s">
        <v>32</v>
      </c>
      <c r="G5" s="7" t="s">
        <v>31</v>
      </c>
      <c r="H5" s="7" t="s">
        <v>31</v>
      </c>
      <c r="I5" s="23" t="s">
        <v>31</v>
      </c>
    </row>
    <row r="6" spans="2:10" x14ac:dyDescent="0.3">
      <c r="B6" s="25"/>
      <c r="C6" s="25"/>
      <c r="D6" s="8" t="s">
        <v>33</v>
      </c>
      <c r="E6" s="10" t="s">
        <v>31</v>
      </c>
      <c r="F6" s="9" t="s">
        <v>34</v>
      </c>
      <c r="G6" s="10" t="s">
        <v>31</v>
      </c>
      <c r="H6" s="9" t="s">
        <v>35</v>
      </c>
      <c r="I6" s="10" t="s">
        <v>31</v>
      </c>
    </row>
    <row r="7" spans="2:10" ht="28.8" x14ac:dyDescent="0.3">
      <c r="B7" s="14" t="s">
        <v>36</v>
      </c>
      <c r="C7" s="14" t="s">
        <v>37</v>
      </c>
      <c r="D7" s="14" t="s">
        <v>38</v>
      </c>
      <c r="E7" s="14" t="s">
        <v>39</v>
      </c>
      <c r="F7" s="14" t="s">
        <v>38</v>
      </c>
      <c r="G7" s="14" t="s">
        <v>39</v>
      </c>
      <c r="H7" s="14" t="s">
        <v>38</v>
      </c>
      <c r="I7" s="14" t="s">
        <v>39</v>
      </c>
    </row>
    <row r="8" spans="2:10" x14ac:dyDescent="0.3">
      <c r="B8" s="26">
        <v>2023</v>
      </c>
      <c r="C8" s="13" t="s">
        <v>9</v>
      </c>
      <c r="D8" s="12">
        <v>353510.83333333302</v>
      </c>
      <c r="E8" s="12">
        <v>110986199</v>
      </c>
      <c r="F8" s="12">
        <v>0</v>
      </c>
      <c r="G8" s="12">
        <v>0</v>
      </c>
      <c r="H8" s="12">
        <v>353510.83333333302</v>
      </c>
      <c r="I8" s="12">
        <v>110986199</v>
      </c>
      <c r="J8" s="11"/>
    </row>
    <row r="9" spans="2:10" x14ac:dyDescent="0.3">
      <c r="B9" s="12" t="s">
        <v>40</v>
      </c>
      <c r="C9" s="13" t="s">
        <v>9</v>
      </c>
      <c r="D9" s="12">
        <v>402799.33333333302</v>
      </c>
      <c r="E9" s="12">
        <v>122460247</v>
      </c>
      <c r="F9" s="12">
        <v>0</v>
      </c>
      <c r="G9" s="12">
        <v>0</v>
      </c>
      <c r="H9" s="12">
        <v>402799.33333333302</v>
      </c>
      <c r="I9" s="12">
        <v>122460247</v>
      </c>
      <c r="J9" s="11"/>
    </row>
    <row r="10" spans="2:10" x14ac:dyDescent="0.3">
      <c r="B10" s="12" t="s">
        <v>41</v>
      </c>
      <c r="C10" s="13" t="s">
        <v>10</v>
      </c>
      <c r="D10" s="12">
        <v>441084.83333333302</v>
      </c>
      <c r="E10" s="12">
        <v>134296204</v>
      </c>
      <c r="F10" s="12">
        <v>0</v>
      </c>
      <c r="G10" s="12">
        <v>0</v>
      </c>
      <c r="H10" s="12">
        <v>441084.83333333302</v>
      </c>
      <c r="I10" s="12">
        <v>134296204</v>
      </c>
      <c r="J10" s="11"/>
    </row>
    <row r="11" spans="2:10" x14ac:dyDescent="0.3">
      <c r="B11" s="13"/>
      <c r="C11" s="13"/>
      <c r="D11" s="13"/>
      <c r="E11" s="13"/>
      <c r="F11" s="13"/>
      <c r="G11" s="13"/>
      <c r="H11" s="13"/>
      <c r="I11" s="13"/>
      <c r="J11" s="11"/>
    </row>
    <row r="12" spans="2:10" x14ac:dyDescent="0.3">
      <c r="B12" s="26">
        <v>2023</v>
      </c>
      <c r="C12" s="13" t="s">
        <v>11</v>
      </c>
      <c r="D12" s="12">
        <v>315489</v>
      </c>
      <c r="E12" s="12">
        <v>8222555</v>
      </c>
      <c r="F12" s="12">
        <v>0</v>
      </c>
      <c r="G12" s="12">
        <v>0</v>
      </c>
      <c r="H12" s="12">
        <v>315489</v>
      </c>
      <c r="I12" s="12">
        <v>8222555</v>
      </c>
      <c r="J12" s="11"/>
    </row>
    <row r="13" spans="2:10" x14ac:dyDescent="0.3">
      <c r="B13" s="12"/>
      <c r="C13" s="13" t="s">
        <v>12</v>
      </c>
      <c r="D13" s="12">
        <v>326961</v>
      </c>
      <c r="E13" s="12">
        <v>7947567</v>
      </c>
      <c r="F13" s="12">
        <v>0</v>
      </c>
      <c r="G13" s="12">
        <v>0</v>
      </c>
      <c r="H13" s="12">
        <v>326961</v>
      </c>
      <c r="I13" s="12">
        <v>7947567</v>
      </c>
      <c r="J13" s="11"/>
    </row>
    <row r="14" spans="2:10" x14ac:dyDescent="0.3">
      <c r="B14" s="12"/>
      <c r="C14" s="13" t="s">
        <v>13</v>
      </c>
      <c r="D14" s="12">
        <v>353902</v>
      </c>
      <c r="E14" s="12">
        <v>9048266</v>
      </c>
      <c r="F14" s="12">
        <v>0</v>
      </c>
      <c r="G14" s="12">
        <v>0</v>
      </c>
      <c r="H14" s="12">
        <v>353902</v>
      </c>
      <c r="I14" s="12">
        <v>9048266</v>
      </c>
      <c r="J14" s="11"/>
    </row>
    <row r="15" spans="2:10" x14ac:dyDescent="0.3">
      <c r="B15" s="12"/>
      <c r="C15" s="13" t="s">
        <v>14</v>
      </c>
      <c r="D15" s="12">
        <v>352646</v>
      </c>
      <c r="E15" s="12">
        <v>9072482</v>
      </c>
      <c r="F15" s="12">
        <v>0</v>
      </c>
      <c r="G15" s="12">
        <v>0</v>
      </c>
      <c r="H15" s="12">
        <v>352646</v>
      </c>
      <c r="I15" s="12">
        <v>9072482</v>
      </c>
      <c r="J15" s="11"/>
    </row>
    <row r="16" spans="2:10" x14ac:dyDescent="0.3">
      <c r="B16" s="12"/>
      <c r="C16" s="13" t="s">
        <v>15</v>
      </c>
      <c r="D16" s="12">
        <v>356248</v>
      </c>
      <c r="E16" s="12">
        <v>9610054</v>
      </c>
      <c r="F16" s="12">
        <v>0</v>
      </c>
      <c r="G16" s="12">
        <v>0</v>
      </c>
      <c r="H16" s="12">
        <v>356248</v>
      </c>
      <c r="I16" s="12">
        <v>9610054</v>
      </c>
      <c r="J16" s="11"/>
    </row>
    <row r="17" spans="2:10" x14ac:dyDescent="0.3">
      <c r="B17" s="12"/>
      <c r="C17" s="13" t="s">
        <v>16</v>
      </c>
      <c r="D17" s="12">
        <v>399440</v>
      </c>
      <c r="E17" s="12">
        <v>9717494</v>
      </c>
      <c r="F17" s="12">
        <v>0</v>
      </c>
      <c r="G17" s="12">
        <v>0</v>
      </c>
      <c r="H17" s="12">
        <v>399440</v>
      </c>
      <c r="I17" s="12">
        <v>9717494</v>
      </c>
      <c r="J17" s="11"/>
    </row>
    <row r="18" spans="2:10" x14ac:dyDescent="0.3">
      <c r="B18" s="12"/>
      <c r="C18" s="13" t="s">
        <v>17</v>
      </c>
      <c r="D18" s="12">
        <v>380529</v>
      </c>
      <c r="E18" s="12">
        <v>10085597</v>
      </c>
      <c r="F18" s="12">
        <v>0</v>
      </c>
      <c r="G18" s="12">
        <v>0</v>
      </c>
      <c r="H18" s="12">
        <v>380529</v>
      </c>
      <c r="I18" s="12">
        <v>10085597</v>
      </c>
      <c r="J18" s="11"/>
    </row>
    <row r="19" spans="2:10" x14ac:dyDescent="0.3">
      <c r="B19" s="12"/>
      <c r="C19" s="13" t="s">
        <v>18</v>
      </c>
      <c r="D19" s="12">
        <v>346623</v>
      </c>
      <c r="E19" s="12">
        <v>9566970</v>
      </c>
      <c r="F19" s="12">
        <v>0</v>
      </c>
      <c r="G19" s="12">
        <v>0</v>
      </c>
      <c r="H19" s="12">
        <v>346623</v>
      </c>
      <c r="I19" s="12">
        <v>9566970</v>
      </c>
      <c r="J19" s="11"/>
    </row>
    <row r="20" spans="2:10" x14ac:dyDescent="0.3">
      <c r="B20" s="12"/>
      <c r="C20" s="13" t="s">
        <v>19</v>
      </c>
      <c r="D20" s="12">
        <v>371872</v>
      </c>
      <c r="E20" s="12">
        <v>9119228</v>
      </c>
      <c r="F20" s="12">
        <v>0</v>
      </c>
      <c r="G20" s="12">
        <v>0</v>
      </c>
      <c r="H20" s="12">
        <v>371872</v>
      </c>
      <c r="I20" s="12">
        <v>9119228</v>
      </c>
      <c r="J20" s="11"/>
    </row>
    <row r="21" spans="2:10" x14ac:dyDescent="0.3">
      <c r="B21" s="12"/>
      <c r="C21" s="13" t="s">
        <v>20</v>
      </c>
      <c r="D21" s="12">
        <v>372321</v>
      </c>
      <c r="E21" s="12">
        <v>10031516</v>
      </c>
      <c r="F21" s="12">
        <v>0</v>
      </c>
      <c r="G21" s="12">
        <v>0</v>
      </c>
      <c r="H21" s="12">
        <v>372321</v>
      </c>
      <c r="I21" s="12">
        <v>10031516</v>
      </c>
      <c r="J21" s="11"/>
    </row>
    <row r="22" spans="2:10" x14ac:dyDescent="0.3">
      <c r="B22" s="12"/>
      <c r="C22" s="13" t="s">
        <v>21</v>
      </c>
      <c r="D22" s="12">
        <v>333707</v>
      </c>
      <c r="E22" s="12">
        <v>9352934</v>
      </c>
      <c r="F22" s="12">
        <v>0</v>
      </c>
      <c r="G22" s="12">
        <v>0</v>
      </c>
      <c r="H22" s="12">
        <v>333707</v>
      </c>
      <c r="I22" s="12">
        <v>9352934</v>
      </c>
      <c r="J22" s="11"/>
    </row>
    <row r="23" spans="2:10" x14ac:dyDescent="0.3">
      <c r="B23" s="12"/>
      <c r="C23" s="13" t="s">
        <v>22</v>
      </c>
      <c r="D23" s="12">
        <v>332392</v>
      </c>
      <c r="E23" s="12">
        <v>9211536</v>
      </c>
      <c r="F23" s="12">
        <v>0</v>
      </c>
      <c r="G23" s="12">
        <v>0</v>
      </c>
      <c r="H23" s="12">
        <v>332392</v>
      </c>
      <c r="I23" s="12">
        <v>9211536</v>
      </c>
      <c r="J23" s="11"/>
    </row>
    <row r="24" spans="2:10" x14ac:dyDescent="0.3">
      <c r="B24" s="12" t="s">
        <v>40</v>
      </c>
      <c r="C24" s="13" t="s">
        <v>11</v>
      </c>
      <c r="D24" s="12">
        <v>373854</v>
      </c>
      <c r="E24" s="12">
        <v>9766394</v>
      </c>
      <c r="F24" s="12">
        <v>0</v>
      </c>
      <c r="G24" s="12">
        <v>0</v>
      </c>
      <c r="H24" s="12">
        <v>373854</v>
      </c>
      <c r="I24" s="12">
        <v>9766394</v>
      </c>
      <c r="J24" s="11"/>
    </row>
    <row r="25" spans="2:10" x14ac:dyDescent="0.3">
      <c r="B25" s="12"/>
      <c r="C25" s="13" t="s">
        <v>12</v>
      </c>
      <c r="D25" s="12">
        <v>373085</v>
      </c>
      <c r="E25" s="12">
        <v>9528882</v>
      </c>
      <c r="F25" s="12">
        <v>0</v>
      </c>
      <c r="G25" s="12">
        <v>0</v>
      </c>
      <c r="H25" s="12">
        <v>373085</v>
      </c>
      <c r="I25" s="12">
        <v>9528882</v>
      </c>
      <c r="J25" s="11"/>
    </row>
    <row r="26" spans="2:10" x14ac:dyDescent="0.3">
      <c r="B26" s="12"/>
      <c r="C26" s="13" t="s">
        <v>13</v>
      </c>
      <c r="D26" s="12">
        <v>417885</v>
      </c>
      <c r="E26" s="12">
        <v>10604338</v>
      </c>
      <c r="F26" s="12">
        <v>0</v>
      </c>
      <c r="G26" s="12">
        <v>0</v>
      </c>
      <c r="H26" s="12">
        <v>417885</v>
      </c>
      <c r="I26" s="12">
        <v>10604338</v>
      </c>
      <c r="J26" s="11"/>
    </row>
    <row r="27" spans="2:10" x14ac:dyDescent="0.3">
      <c r="B27" s="12"/>
      <c r="C27" s="13" t="s">
        <v>14</v>
      </c>
      <c r="D27" s="12">
        <v>389344</v>
      </c>
      <c r="E27" s="12">
        <v>10191706</v>
      </c>
      <c r="F27" s="12">
        <v>0</v>
      </c>
      <c r="G27" s="12">
        <v>0</v>
      </c>
      <c r="H27" s="12">
        <v>389344</v>
      </c>
      <c r="I27" s="12">
        <v>10191706</v>
      </c>
      <c r="J27" s="11"/>
    </row>
    <row r="28" spans="2:10" x14ac:dyDescent="0.3">
      <c r="B28" s="12"/>
      <c r="C28" s="13" t="s">
        <v>15</v>
      </c>
      <c r="D28" s="12">
        <v>425774</v>
      </c>
      <c r="E28" s="12">
        <v>10256399</v>
      </c>
      <c r="F28" s="12">
        <v>0</v>
      </c>
      <c r="G28" s="12">
        <v>0</v>
      </c>
      <c r="H28" s="12">
        <v>425774</v>
      </c>
      <c r="I28" s="12">
        <v>10256399</v>
      </c>
      <c r="J28" s="11"/>
    </row>
    <row r="29" spans="2:10" x14ac:dyDescent="0.3">
      <c r="B29" s="12"/>
      <c r="C29" s="13" t="s">
        <v>16</v>
      </c>
      <c r="D29" s="12">
        <v>468347</v>
      </c>
      <c r="E29" s="12">
        <v>9800084</v>
      </c>
      <c r="F29" s="12">
        <v>0</v>
      </c>
      <c r="G29" s="12">
        <v>0</v>
      </c>
      <c r="H29" s="12">
        <v>468347</v>
      </c>
      <c r="I29" s="12">
        <v>9800084</v>
      </c>
      <c r="J29" s="11"/>
    </row>
    <row r="30" spans="2:10" x14ac:dyDescent="0.3">
      <c r="B30" s="12"/>
      <c r="C30" s="13" t="s">
        <v>17</v>
      </c>
      <c r="D30" s="12">
        <v>398082</v>
      </c>
      <c r="E30" s="12">
        <v>10850229</v>
      </c>
      <c r="F30" s="12">
        <v>0</v>
      </c>
      <c r="G30" s="12">
        <v>0</v>
      </c>
      <c r="H30" s="12">
        <v>398082</v>
      </c>
      <c r="I30" s="12">
        <v>10850229</v>
      </c>
      <c r="J30" s="11"/>
    </row>
    <row r="31" spans="2:10" x14ac:dyDescent="0.3">
      <c r="B31" s="12"/>
      <c r="C31" s="13" t="s">
        <v>18</v>
      </c>
      <c r="D31" s="12">
        <v>402129</v>
      </c>
      <c r="E31" s="12">
        <v>10140879</v>
      </c>
      <c r="F31" s="12">
        <v>0</v>
      </c>
      <c r="G31" s="12">
        <v>0</v>
      </c>
      <c r="H31" s="12">
        <v>402129</v>
      </c>
      <c r="I31" s="12">
        <v>10140879</v>
      </c>
      <c r="J31" s="11"/>
    </row>
    <row r="32" spans="2:10" x14ac:dyDescent="0.3">
      <c r="B32" s="12"/>
      <c r="C32" s="13" t="s">
        <v>19</v>
      </c>
      <c r="D32" s="12">
        <v>400284</v>
      </c>
      <c r="E32" s="12">
        <v>10494268</v>
      </c>
      <c r="F32" s="12">
        <v>0</v>
      </c>
      <c r="G32" s="12">
        <v>0</v>
      </c>
      <c r="H32" s="12">
        <v>400284</v>
      </c>
      <c r="I32" s="12">
        <v>10494268</v>
      </c>
      <c r="J32" s="11"/>
    </row>
    <row r="33" spans="2:10" x14ac:dyDescent="0.3">
      <c r="B33" s="12"/>
      <c r="C33" s="13" t="s">
        <v>20</v>
      </c>
      <c r="D33" s="12">
        <v>417407</v>
      </c>
      <c r="E33" s="12">
        <v>10269758</v>
      </c>
      <c r="F33" s="12">
        <v>0</v>
      </c>
      <c r="G33" s="12">
        <v>0</v>
      </c>
      <c r="H33" s="12">
        <v>417407</v>
      </c>
      <c r="I33" s="12">
        <v>10269758</v>
      </c>
      <c r="J33" s="11"/>
    </row>
    <row r="34" spans="2:10" x14ac:dyDescent="0.3">
      <c r="B34" s="12"/>
      <c r="C34" s="13" t="s">
        <v>21</v>
      </c>
      <c r="D34" s="12">
        <v>395990</v>
      </c>
      <c r="E34" s="12">
        <v>10323862</v>
      </c>
      <c r="F34" s="12">
        <v>0</v>
      </c>
      <c r="G34" s="12">
        <v>0</v>
      </c>
      <c r="H34" s="12">
        <v>395990</v>
      </c>
      <c r="I34" s="12">
        <v>10323862</v>
      </c>
      <c r="J34" s="11"/>
    </row>
    <row r="35" spans="2:10" x14ac:dyDescent="0.3">
      <c r="B35" s="12"/>
      <c r="C35" s="13" t="s">
        <v>22</v>
      </c>
      <c r="D35" s="12">
        <v>371411</v>
      </c>
      <c r="E35" s="12">
        <v>10233448</v>
      </c>
      <c r="F35" s="12">
        <v>0</v>
      </c>
      <c r="G35" s="12">
        <v>0</v>
      </c>
      <c r="H35" s="12">
        <v>371411</v>
      </c>
      <c r="I35" s="12">
        <v>10233448</v>
      </c>
      <c r="J35" s="11"/>
    </row>
    <row r="36" spans="2:10" x14ac:dyDescent="0.3">
      <c r="B36" s="12" t="s">
        <v>41</v>
      </c>
      <c r="C36" s="13" t="s">
        <v>11</v>
      </c>
      <c r="D36" s="12">
        <v>406760</v>
      </c>
      <c r="E36" s="12">
        <v>10301752</v>
      </c>
      <c r="F36" s="12">
        <v>0</v>
      </c>
      <c r="G36" s="12">
        <v>0</v>
      </c>
      <c r="H36" s="12">
        <v>406760</v>
      </c>
      <c r="I36" s="12">
        <v>10301752</v>
      </c>
      <c r="J36" s="11"/>
    </row>
    <row r="37" spans="2:10" x14ac:dyDescent="0.3">
      <c r="B37" s="12"/>
      <c r="C37" s="13" t="s">
        <v>12</v>
      </c>
      <c r="D37" s="12">
        <v>406709</v>
      </c>
      <c r="E37" s="12">
        <v>9801899</v>
      </c>
      <c r="F37" s="12">
        <v>0</v>
      </c>
      <c r="G37" s="12">
        <v>0</v>
      </c>
      <c r="H37" s="12">
        <v>406709</v>
      </c>
      <c r="I37" s="12">
        <v>9801899</v>
      </c>
      <c r="J37" s="11"/>
    </row>
    <row r="38" spans="2:10" x14ac:dyDescent="0.3">
      <c r="B38" s="12"/>
      <c r="C38" s="13" t="s">
        <v>13</v>
      </c>
      <c r="D38" s="12">
        <v>449387</v>
      </c>
      <c r="E38" s="12">
        <v>11578019</v>
      </c>
      <c r="F38" s="12">
        <v>0</v>
      </c>
      <c r="G38" s="12">
        <v>0</v>
      </c>
      <c r="H38" s="12">
        <v>449387</v>
      </c>
      <c r="I38" s="12">
        <v>11578019</v>
      </c>
      <c r="J38" s="11"/>
    </row>
    <row r="39" spans="2:10" x14ac:dyDescent="0.3">
      <c r="B39" s="12"/>
      <c r="C39" s="13" t="s">
        <v>14</v>
      </c>
      <c r="D39" s="12">
        <v>411607</v>
      </c>
      <c r="E39" s="12">
        <v>11003000</v>
      </c>
      <c r="F39" s="12">
        <v>0</v>
      </c>
      <c r="G39" s="12">
        <v>0</v>
      </c>
      <c r="H39" s="12">
        <v>411607</v>
      </c>
      <c r="I39" s="12">
        <v>11003000</v>
      </c>
      <c r="J39" s="11"/>
    </row>
    <row r="40" spans="2:10" x14ac:dyDescent="0.3">
      <c r="B40" s="12"/>
      <c r="C40" s="13" t="s">
        <v>15</v>
      </c>
      <c r="D40" s="12">
        <v>445215</v>
      </c>
      <c r="E40" s="12">
        <v>10763966</v>
      </c>
      <c r="F40" s="12">
        <v>0</v>
      </c>
      <c r="G40" s="12">
        <v>0</v>
      </c>
      <c r="H40" s="12">
        <v>445215</v>
      </c>
      <c r="I40" s="12">
        <v>10763966</v>
      </c>
      <c r="J40" s="11"/>
    </row>
    <row r="41" spans="2:10" x14ac:dyDescent="0.3">
      <c r="B41" s="12"/>
      <c r="C41" s="13" t="s">
        <v>16</v>
      </c>
      <c r="D41" s="12">
        <v>465843</v>
      </c>
      <c r="E41" s="12">
        <v>10018994</v>
      </c>
      <c r="F41" s="12">
        <v>0</v>
      </c>
      <c r="G41" s="12">
        <v>0</v>
      </c>
      <c r="H41" s="12">
        <v>465843</v>
      </c>
      <c r="I41" s="12">
        <v>10018994</v>
      </c>
      <c r="J41" s="11"/>
    </row>
    <row r="42" spans="2:10" x14ac:dyDescent="0.3">
      <c r="B42" s="12"/>
      <c r="C42" s="13" t="s">
        <v>17</v>
      </c>
      <c r="D42" s="12">
        <v>459924</v>
      </c>
      <c r="E42" s="12">
        <v>11769117</v>
      </c>
      <c r="F42" s="12">
        <v>0</v>
      </c>
      <c r="G42" s="12">
        <v>0</v>
      </c>
      <c r="H42" s="12">
        <v>459924</v>
      </c>
      <c r="I42" s="12">
        <v>11769117</v>
      </c>
      <c r="J42" s="11"/>
    </row>
    <row r="43" spans="2:10" x14ac:dyDescent="0.3">
      <c r="B43" s="12"/>
      <c r="C43" s="13" t="s">
        <v>18</v>
      </c>
      <c r="D43" s="12">
        <v>466385</v>
      </c>
      <c r="E43" s="12">
        <v>12663204</v>
      </c>
      <c r="F43" s="12">
        <v>0</v>
      </c>
      <c r="G43" s="12">
        <v>0</v>
      </c>
      <c r="H43" s="12">
        <v>466385</v>
      </c>
      <c r="I43" s="12">
        <v>12663204</v>
      </c>
      <c r="J43" s="11"/>
    </row>
    <row r="44" spans="2:10" x14ac:dyDescent="0.3">
      <c r="B44" s="12"/>
      <c r="C44" s="13" t="s">
        <v>19</v>
      </c>
      <c r="D44" s="12">
        <v>424062</v>
      </c>
      <c r="E44" s="12">
        <v>11374326</v>
      </c>
      <c r="F44" s="12">
        <v>0</v>
      </c>
      <c r="G44" s="12">
        <v>0</v>
      </c>
      <c r="H44" s="12">
        <v>424062</v>
      </c>
      <c r="I44" s="12">
        <v>11374326</v>
      </c>
      <c r="J44" s="11"/>
    </row>
    <row r="45" spans="2:10" x14ac:dyDescent="0.3">
      <c r="B45" s="12"/>
      <c r="C45" s="13" t="s">
        <v>20</v>
      </c>
      <c r="D45" s="12">
        <v>421821</v>
      </c>
      <c r="E45" s="12">
        <v>11463190</v>
      </c>
      <c r="F45" s="12">
        <v>0</v>
      </c>
      <c r="G45" s="12">
        <v>0</v>
      </c>
      <c r="H45" s="12">
        <v>421821</v>
      </c>
      <c r="I45" s="12">
        <v>11463190</v>
      </c>
      <c r="J45" s="11"/>
    </row>
    <row r="46" spans="2:10" x14ac:dyDescent="0.3">
      <c r="B46" s="12"/>
      <c r="C46" s="13" t="s">
        <v>21</v>
      </c>
      <c r="D46" s="12">
        <v>468807</v>
      </c>
      <c r="E46" s="12">
        <v>11365739</v>
      </c>
      <c r="F46" s="12">
        <v>0</v>
      </c>
      <c r="G46" s="12">
        <v>0</v>
      </c>
      <c r="H46" s="12">
        <v>468807</v>
      </c>
      <c r="I46" s="12">
        <v>11365739</v>
      </c>
      <c r="J46" s="11"/>
    </row>
    <row r="47" spans="2:10" x14ac:dyDescent="0.3">
      <c r="B47" s="12"/>
      <c r="C47" s="13" t="s">
        <v>22</v>
      </c>
      <c r="D47" s="12">
        <v>466498</v>
      </c>
      <c r="E47" s="12">
        <v>12192998</v>
      </c>
      <c r="F47" s="12">
        <v>0</v>
      </c>
      <c r="G47" s="12">
        <v>0</v>
      </c>
      <c r="H47" s="12">
        <v>466498</v>
      </c>
      <c r="I47" s="12">
        <v>12192998</v>
      </c>
      <c r="J47" s="11"/>
    </row>
    <row r="48" spans="2:10" x14ac:dyDescent="0.3">
      <c r="B48" s="13"/>
      <c r="C48" s="13"/>
      <c r="D48" s="13"/>
      <c r="E48" s="13"/>
      <c r="F48" s="13"/>
      <c r="G48" s="13"/>
      <c r="H48" s="13"/>
      <c r="I48" s="13"/>
      <c r="J48" s="11"/>
    </row>
    <row r="49" spans="2:10" x14ac:dyDescent="0.3">
      <c r="B49" s="16" t="s">
        <v>23</v>
      </c>
      <c r="C49" s="16"/>
      <c r="D49" s="20">
        <v>-0.492526775410777</v>
      </c>
      <c r="E49" s="20">
        <v>7.2785324385858203</v>
      </c>
      <c r="F49" s="20" t="s">
        <v>26</v>
      </c>
      <c r="G49" s="20" t="s">
        <v>26</v>
      </c>
      <c r="H49" s="20">
        <v>-0.492526775410777</v>
      </c>
      <c r="I49" s="20">
        <v>7.2785324385858203</v>
      </c>
      <c r="J49" s="17"/>
    </row>
    <row r="50" spans="2:10" x14ac:dyDescent="0.3">
      <c r="B50" s="13" t="s">
        <v>24</v>
      </c>
      <c r="C50" s="13"/>
      <c r="D50" s="18">
        <v>25.601557304441702</v>
      </c>
      <c r="E50" s="18">
        <v>19.148482505603202</v>
      </c>
      <c r="F50" s="18" t="s">
        <v>26</v>
      </c>
      <c r="G50" s="18" t="s">
        <v>26</v>
      </c>
      <c r="H50" s="18">
        <v>25.601557304441702</v>
      </c>
      <c r="I50" s="18">
        <v>19.148482505603202</v>
      </c>
      <c r="J50" s="17"/>
    </row>
    <row r="51" spans="2:10" x14ac:dyDescent="0.3">
      <c r="B51" s="15" t="s">
        <v>25</v>
      </c>
      <c r="C51" s="15"/>
      <c r="D51" s="19" t="s">
        <v>26</v>
      </c>
      <c r="E51" s="19">
        <v>9.6651421910001503</v>
      </c>
      <c r="F51" s="19" t="s">
        <v>26</v>
      </c>
      <c r="G51" s="19" t="s">
        <v>26</v>
      </c>
      <c r="H51" s="19" t="s">
        <v>26</v>
      </c>
      <c r="I51" s="19">
        <v>9.6651421910001503</v>
      </c>
      <c r="J51" s="17"/>
    </row>
    <row r="52" spans="2:10" x14ac:dyDescent="0.3">
      <c r="B52" t="s">
        <v>27</v>
      </c>
    </row>
    <row r="53" spans="2:10" x14ac:dyDescent="0.3">
      <c r="B53" t="s">
        <v>28</v>
      </c>
    </row>
    <row r="55" spans="2:10" x14ac:dyDescent="0.3">
      <c r="B55" s="1" t="s">
        <v>8</v>
      </c>
    </row>
    <row r="56" spans="2:10" x14ac:dyDescent="0.3">
      <c r="B56" s="1"/>
    </row>
    <row r="57" spans="2:10" x14ac:dyDescent="0.3">
      <c r="B57" s="5" t="s">
        <v>29</v>
      </c>
    </row>
    <row r="58" spans="2:10" x14ac:dyDescent="0.3">
      <c r="B58" s="5" t="s">
        <v>30</v>
      </c>
    </row>
    <row r="59" spans="2:10" x14ac:dyDescent="0.3">
      <c r="B59" s="5"/>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J59"/>
  <sheetViews>
    <sheetView showGridLines="0" zoomScale="75" workbookViewId="0"/>
  </sheetViews>
  <sheetFormatPr baseColWidth="10" defaultRowHeight="14.4" x14ac:dyDescent="0.3"/>
  <cols>
    <col min="1" max="1" width="5" customWidth="1"/>
    <col min="2" max="2" width="10.6640625" customWidth="1"/>
    <col min="3" max="3" width="16" customWidth="1"/>
    <col min="4" max="9" width="20.6640625" customWidth="1"/>
  </cols>
  <sheetData>
    <row r="2" spans="2:10" x14ac:dyDescent="0.3">
      <c r="B2" s="1" t="s">
        <v>51</v>
      </c>
    </row>
    <row r="3" spans="2:10" x14ac:dyDescent="0.3">
      <c r="B3" s="1" t="s">
        <v>56</v>
      </c>
    </row>
    <row r="5" spans="2:10" x14ac:dyDescent="0.3">
      <c r="B5" s="24" t="s">
        <v>31</v>
      </c>
      <c r="C5" s="24" t="s">
        <v>31</v>
      </c>
      <c r="D5" s="7" t="s">
        <v>31</v>
      </c>
      <c r="E5" s="7" t="s">
        <v>31</v>
      </c>
      <c r="F5" s="7" t="s">
        <v>32</v>
      </c>
      <c r="G5" s="7" t="s">
        <v>31</v>
      </c>
      <c r="H5" s="7" t="s">
        <v>31</v>
      </c>
      <c r="I5" s="23" t="s">
        <v>31</v>
      </c>
    </row>
    <row r="6" spans="2:10" x14ac:dyDescent="0.3">
      <c r="B6" s="25"/>
      <c r="C6" s="25"/>
      <c r="D6" s="8" t="s">
        <v>33</v>
      </c>
      <c r="E6" s="10" t="s">
        <v>31</v>
      </c>
      <c r="F6" s="9" t="s">
        <v>34</v>
      </c>
      <c r="G6" s="10" t="s">
        <v>31</v>
      </c>
      <c r="H6" s="9" t="s">
        <v>35</v>
      </c>
      <c r="I6" s="10" t="s">
        <v>31</v>
      </c>
    </row>
    <row r="7" spans="2:10" ht="28.8" x14ac:dyDescent="0.3">
      <c r="B7" s="14" t="s">
        <v>36</v>
      </c>
      <c r="C7" s="14" t="s">
        <v>37</v>
      </c>
      <c r="D7" s="14" t="s">
        <v>38</v>
      </c>
      <c r="E7" s="14" t="s">
        <v>39</v>
      </c>
      <c r="F7" s="14" t="s">
        <v>38</v>
      </c>
      <c r="G7" s="14" t="s">
        <v>39</v>
      </c>
      <c r="H7" s="14" t="s">
        <v>38</v>
      </c>
      <c r="I7" s="14" t="s">
        <v>39</v>
      </c>
    </row>
    <row r="8" spans="2:10" x14ac:dyDescent="0.3">
      <c r="B8" s="26">
        <v>2023</v>
      </c>
      <c r="C8" s="13" t="s">
        <v>9</v>
      </c>
      <c r="D8" s="12">
        <v>130563.08333333299</v>
      </c>
      <c r="E8" s="12">
        <v>39592863</v>
      </c>
      <c r="F8" s="12">
        <v>7398.75</v>
      </c>
      <c r="G8" s="12">
        <v>1966223</v>
      </c>
      <c r="H8" s="12">
        <v>123164.33333333299</v>
      </c>
      <c r="I8" s="12">
        <v>37626640</v>
      </c>
      <c r="J8" s="11"/>
    </row>
    <row r="9" spans="2:10" x14ac:dyDescent="0.3">
      <c r="B9" s="12" t="s">
        <v>40</v>
      </c>
      <c r="C9" s="13" t="s">
        <v>9</v>
      </c>
      <c r="D9" s="12">
        <v>120915.83333333299</v>
      </c>
      <c r="E9" s="12">
        <v>36176021</v>
      </c>
      <c r="F9" s="12">
        <v>7649.4166666666697</v>
      </c>
      <c r="G9" s="12">
        <v>1847186</v>
      </c>
      <c r="H9" s="12">
        <v>113266.41666666701</v>
      </c>
      <c r="I9" s="12">
        <v>34328835</v>
      </c>
      <c r="J9" s="11"/>
    </row>
    <row r="10" spans="2:10" x14ac:dyDescent="0.3">
      <c r="B10" s="12" t="s">
        <v>41</v>
      </c>
      <c r="C10" s="13" t="s">
        <v>10</v>
      </c>
      <c r="D10" s="12">
        <v>129089.33333333299</v>
      </c>
      <c r="E10" s="12">
        <v>37380266</v>
      </c>
      <c r="F10" s="12">
        <v>7942.25</v>
      </c>
      <c r="G10" s="12">
        <v>2531652</v>
      </c>
      <c r="H10" s="12">
        <v>121147.08333333299</v>
      </c>
      <c r="I10" s="12">
        <v>34848614</v>
      </c>
      <c r="J10" s="11"/>
    </row>
    <row r="11" spans="2:10" x14ac:dyDescent="0.3">
      <c r="B11" s="13"/>
      <c r="C11" s="13"/>
      <c r="D11" s="13"/>
      <c r="E11" s="13"/>
      <c r="F11" s="13"/>
      <c r="G11" s="13"/>
      <c r="H11" s="13"/>
      <c r="I11" s="13"/>
      <c r="J11" s="11"/>
    </row>
    <row r="12" spans="2:10" x14ac:dyDescent="0.3">
      <c r="B12" s="26">
        <v>2023</v>
      </c>
      <c r="C12" s="13" t="s">
        <v>11</v>
      </c>
      <c r="D12" s="12">
        <v>162203</v>
      </c>
      <c r="E12" s="12">
        <v>4258786</v>
      </c>
      <c r="F12" s="12">
        <v>7569</v>
      </c>
      <c r="G12" s="12">
        <v>198974</v>
      </c>
      <c r="H12" s="12">
        <v>154634</v>
      </c>
      <c r="I12" s="12">
        <v>4059812</v>
      </c>
      <c r="J12" s="11"/>
    </row>
    <row r="13" spans="2:10" x14ac:dyDescent="0.3">
      <c r="B13" s="12"/>
      <c r="C13" s="13" t="s">
        <v>12</v>
      </c>
      <c r="D13" s="12">
        <v>163051</v>
      </c>
      <c r="E13" s="12">
        <v>3817492</v>
      </c>
      <c r="F13" s="12">
        <v>7549</v>
      </c>
      <c r="G13" s="12">
        <v>177341</v>
      </c>
      <c r="H13" s="12">
        <v>155502</v>
      </c>
      <c r="I13" s="12">
        <v>3640151</v>
      </c>
      <c r="J13" s="11"/>
    </row>
    <row r="14" spans="2:10" x14ac:dyDescent="0.3">
      <c r="B14" s="12"/>
      <c r="C14" s="13" t="s">
        <v>13</v>
      </c>
      <c r="D14" s="12">
        <v>143949</v>
      </c>
      <c r="E14" s="12">
        <v>3672896</v>
      </c>
      <c r="F14" s="12">
        <v>7528</v>
      </c>
      <c r="G14" s="12">
        <v>195329</v>
      </c>
      <c r="H14" s="12">
        <v>136421</v>
      </c>
      <c r="I14" s="12">
        <v>3477567</v>
      </c>
      <c r="J14" s="11"/>
    </row>
    <row r="15" spans="2:10" x14ac:dyDescent="0.3">
      <c r="B15" s="12"/>
      <c r="C15" s="13" t="s">
        <v>14</v>
      </c>
      <c r="D15" s="12">
        <v>124401</v>
      </c>
      <c r="E15" s="12">
        <v>3166694</v>
      </c>
      <c r="F15" s="12">
        <v>7508</v>
      </c>
      <c r="G15" s="12">
        <v>186949</v>
      </c>
      <c r="H15" s="12">
        <v>116893</v>
      </c>
      <c r="I15" s="12">
        <v>2979745</v>
      </c>
      <c r="J15" s="11"/>
    </row>
    <row r="16" spans="2:10" x14ac:dyDescent="0.3">
      <c r="B16" s="12"/>
      <c r="C16" s="13" t="s">
        <v>15</v>
      </c>
      <c r="D16" s="12">
        <v>123829</v>
      </c>
      <c r="E16" s="12">
        <v>3256545</v>
      </c>
      <c r="F16" s="12">
        <v>7488</v>
      </c>
      <c r="G16" s="12">
        <v>192666</v>
      </c>
      <c r="H16" s="12">
        <v>116341</v>
      </c>
      <c r="I16" s="12">
        <v>3063879</v>
      </c>
      <c r="J16" s="11"/>
    </row>
    <row r="17" spans="2:10" x14ac:dyDescent="0.3">
      <c r="B17" s="12"/>
      <c r="C17" s="13" t="s">
        <v>16</v>
      </c>
      <c r="D17" s="12">
        <v>110869</v>
      </c>
      <c r="E17" s="12">
        <v>2513832</v>
      </c>
      <c r="F17" s="12">
        <v>7476</v>
      </c>
      <c r="G17" s="12">
        <v>0</v>
      </c>
      <c r="H17" s="12">
        <v>103393</v>
      </c>
      <c r="I17" s="12">
        <v>2513832</v>
      </c>
      <c r="J17" s="11"/>
    </row>
    <row r="18" spans="2:10" x14ac:dyDescent="0.3">
      <c r="B18" s="12"/>
      <c r="C18" s="13" t="s">
        <v>17</v>
      </c>
      <c r="D18" s="12">
        <v>123288</v>
      </c>
      <c r="E18" s="12">
        <v>2792190</v>
      </c>
      <c r="F18" s="12">
        <v>7000</v>
      </c>
      <c r="G18" s="12">
        <v>92702</v>
      </c>
      <c r="H18" s="12">
        <v>116288</v>
      </c>
      <c r="I18" s="12">
        <v>2699488</v>
      </c>
      <c r="J18" s="11"/>
    </row>
    <row r="19" spans="2:10" x14ac:dyDescent="0.3">
      <c r="B19" s="12"/>
      <c r="C19" s="13" t="s">
        <v>18</v>
      </c>
      <c r="D19" s="12">
        <v>123545</v>
      </c>
      <c r="E19" s="12">
        <v>3273176</v>
      </c>
      <c r="F19" s="12">
        <v>7449</v>
      </c>
      <c r="G19" s="12">
        <v>188107</v>
      </c>
      <c r="H19" s="12">
        <v>116096</v>
      </c>
      <c r="I19" s="12">
        <v>3085069</v>
      </c>
      <c r="J19" s="11"/>
    </row>
    <row r="20" spans="2:10" x14ac:dyDescent="0.3">
      <c r="B20" s="12"/>
      <c r="C20" s="13" t="s">
        <v>19</v>
      </c>
      <c r="D20" s="12">
        <v>123309</v>
      </c>
      <c r="E20" s="12">
        <v>3204618</v>
      </c>
      <c r="F20" s="12">
        <v>7431</v>
      </c>
      <c r="G20" s="12">
        <v>181599</v>
      </c>
      <c r="H20" s="12">
        <v>115878</v>
      </c>
      <c r="I20" s="12">
        <v>3023019</v>
      </c>
      <c r="J20" s="11"/>
    </row>
    <row r="21" spans="2:10" x14ac:dyDescent="0.3">
      <c r="B21" s="12"/>
      <c r="C21" s="13" t="s">
        <v>20</v>
      </c>
      <c r="D21" s="12">
        <v>122702</v>
      </c>
      <c r="E21" s="12">
        <v>3261884</v>
      </c>
      <c r="F21" s="12">
        <v>7000</v>
      </c>
      <c r="G21" s="12">
        <v>187248</v>
      </c>
      <c r="H21" s="12">
        <v>115702</v>
      </c>
      <c r="I21" s="12">
        <v>3074636</v>
      </c>
      <c r="J21" s="11"/>
    </row>
    <row r="22" spans="2:10" x14ac:dyDescent="0.3">
      <c r="B22" s="12"/>
      <c r="C22" s="13" t="s">
        <v>21</v>
      </c>
      <c r="D22" s="12">
        <v>122911</v>
      </c>
      <c r="E22" s="12">
        <v>3137817</v>
      </c>
      <c r="F22" s="12">
        <v>7400</v>
      </c>
      <c r="G22" s="12">
        <v>179820</v>
      </c>
      <c r="H22" s="12">
        <v>115511</v>
      </c>
      <c r="I22" s="12">
        <v>2957997</v>
      </c>
      <c r="J22" s="11"/>
    </row>
    <row r="23" spans="2:10" x14ac:dyDescent="0.3">
      <c r="B23" s="12"/>
      <c r="C23" s="13" t="s">
        <v>22</v>
      </c>
      <c r="D23" s="12">
        <v>122700</v>
      </c>
      <c r="E23" s="12">
        <v>3236933</v>
      </c>
      <c r="F23" s="12">
        <v>7387</v>
      </c>
      <c r="G23" s="12">
        <v>185488</v>
      </c>
      <c r="H23" s="12">
        <v>115313</v>
      </c>
      <c r="I23" s="12">
        <v>3051445</v>
      </c>
      <c r="J23" s="11"/>
    </row>
    <row r="24" spans="2:10" x14ac:dyDescent="0.3">
      <c r="B24" s="12" t="s">
        <v>40</v>
      </c>
      <c r="C24" s="13" t="s">
        <v>11</v>
      </c>
      <c r="D24" s="12">
        <v>122494</v>
      </c>
      <c r="E24" s="12">
        <v>3098734</v>
      </c>
      <c r="F24" s="12">
        <v>7363</v>
      </c>
      <c r="G24" s="12">
        <v>45651</v>
      </c>
      <c r="H24" s="12">
        <v>115131</v>
      </c>
      <c r="I24" s="12">
        <v>3053083</v>
      </c>
      <c r="J24" s="11"/>
    </row>
    <row r="25" spans="2:10" x14ac:dyDescent="0.3">
      <c r="B25" s="12"/>
      <c r="C25" s="13" t="s">
        <v>12</v>
      </c>
      <c r="D25" s="12">
        <v>122338</v>
      </c>
      <c r="E25" s="12">
        <v>2995679</v>
      </c>
      <c r="F25" s="12">
        <v>7341</v>
      </c>
      <c r="G25" s="12">
        <v>149022</v>
      </c>
      <c r="H25" s="12">
        <v>114997</v>
      </c>
      <c r="I25" s="12">
        <v>2846657</v>
      </c>
      <c r="J25" s="11"/>
    </row>
    <row r="26" spans="2:10" x14ac:dyDescent="0.3">
      <c r="B26" s="12"/>
      <c r="C26" s="13" t="s">
        <v>13</v>
      </c>
      <c r="D26" s="12">
        <v>122171</v>
      </c>
      <c r="E26" s="12">
        <v>3197901</v>
      </c>
      <c r="F26" s="12">
        <v>7324</v>
      </c>
      <c r="G26" s="12">
        <v>158931</v>
      </c>
      <c r="H26" s="12">
        <v>114847</v>
      </c>
      <c r="I26" s="12">
        <v>3038970</v>
      </c>
      <c r="J26" s="11"/>
    </row>
    <row r="27" spans="2:10" x14ac:dyDescent="0.3">
      <c r="B27" s="12"/>
      <c r="C27" s="13" t="s">
        <v>14</v>
      </c>
      <c r="D27" s="12">
        <v>121868</v>
      </c>
      <c r="E27" s="12">
        <v>3074859</v>
      </c>
      <c r="F27" s="12">
        <v>7307</v>
      </c>
      <c r="G27" s="12">
        <v>153666</v>
      </c>
      <c r="H27" s="12">
        <v>114561</v>
      </c>
      <c r="I27" s="12">
        <v>2921193</v>
      </c>
      <c r="J27" s="11"/>
    </row>
    <row r="28" spans="2:10" x14ac:dyDescent="0.3">
      <c r="B28" s="12"/>
      <c r="C28" s="13" t="s">
        <v>15</v>
      </c>
      <c r="D28" s="12">
        <v>121670</v>
      </c>
      <c r="E28" s="12">
        <v>3172209</v>
      </c>
      <c r="F28" s="12">
        <v>7291</v>
      </c>
      <c r="G28" s="12">
        <v>158441</v>
      </c>
      <c r="H28" s="12">
        <v>114379</v>
      </c>
      <c r="I28" s="12">
        <v>3013768</v>
      </c>
      <c r="J28" s="11"/>
    </row>
    <row r="29" spans="2:10" x14ac:dyDescent="0.3">
      <c r="B29" s="12"/>
      <c r="C29" s="13" t="s">
        <v>16</v>
      </c>
      <c r="D29" s="12">
        <v>121439</v>
      </c>
      <c r="E29" s="12">
        <v>3064123</v>
      </c>
      <c r="F29" s="12">
        <v>7266</v>
      </c>
      <c r="G29" s="12">
        <v>152804</v>
      </c>
      <c r="H29" s="12">
        <v>114173</v>
      </c>
      <c r="I29" s="12">
        <v>2911319</v>
      </c>
      <c r="J29" s="11"/>
    </row>
    <row r="30" spans="2:10" x14ac:dyDescent="0.3">
      <c r="B30" s="12"/>
      <c r="C30" s="13" t="s">
        <v>17</v>
      </c>
      <c r="D30" s="12">
        <v>123685</v>
      </c>
      <c r="E30" s="12">
        <v>3116266</v>
      </c>
      <c r="F30" s="12">
        <v>8000</v>
      </c>
      <c r="G30" s="12">
        <v>158720</v>
      </c>
      <c r="H30" s="12">
        <v>115685</v>
      </c>
      <c r="I30" s="12">
        <v>2957546</v>
      </c>
      <c r="J30" s="11"/>
    </row>
    <row r="31" spans="2:10" x14ac:dyDescent="0.3">
      <c r="B31" s="12"/>
      <c r="C31" s="13" t="s">
        <v>18</v>
      </c>
      <c r="D31" s="12">
        <v>122051</v>
      </c>
      <c r="E31" s="12">
        <v>3082225</v>
      </c>
      <c r="F31" s="12">
        <v>7996</v>
      </c>
      <c r="G31" s="12">
        <v>166077</v>
      </c>
      <c r="H31" s="12">
        <v>114055</v>
      </c>
      <c r="I31" s="12">
        <v>2916148</v>
      </c>
      <c r="J31" s="11"/>
    </row>
    <row r="32" spans="2:10" x14ac:dyDescent="0.3">
      <c r="B32" s="12"/>
      <c r="C32" s="13" t="s">
        <v>19</v>
      </c>
      <c r="D32" s="12">
        <v>104840</v>
      </c>
      <c r="E32" s="12">
        <v>2573874</v>
      </c>
      <c r="F32" s="12">
        <v>7989</v>
      </c>
      <c r="G32" s="12">
        <v>174959</v>
      </c>
      <c r="H32" s="12">
        <v>96851</v>
      </c>
      <c r="I32" s="12">
        <v>2398915</v>
      </c>
      <c r="J32" s="11"/>
    </row>
    <row r="33" spans="2:10" x14ac:dyDescent="0.3">
      <c r="B33" s="12"/>
      <c r="C33" s="13" t="s">
        <v>20</v>
      </c>
      <c r="D33" s="12">
        <v>121959</v>
      </c>
      <c r="E33" s="12">
        <v>2843619</v>
      </c>
      <c r="F33" s="12">
        <v>7982</v>
      </c>
      <c r="G33" s="12">
        <v>180633</v>
      </c>
      <c r="H33" s="12">
        <v>113977</v>
      </c>
      <c r="I33" s="12">
        <v>2662986</v>
      </c>
      <c r="J33" s="11"/>
    </row>
    <row r="34" spans="2:10" x14ac:dyDescent="0.3">
      <c r="B34" s="12"/>
      <c r="C34" s="13" t="s">
        <v>21</v>
      </c>
      <c r="D34" s="12">
        <v>123377</v>
      </c>
      <c r="E34" s="12">
        <v>2928418</v>
      </c>
      <c r="F34" s="12">
        <v>7968</v>
      </c>
      <c r="G34" s="12">
        <v>172456</v>
      </c>
      <c r="H34" s="12">
        <v>115409</v>
      </c>
      <c r="I34" s="12">
        <v>2755962</v>
      </c>
      <c r="J34" s="11"/>
    </row>
    <row r="35" spans="2:10" x14ac:dyDescent="0.3">
      <c r="B35" s="12"/>
      <c r="C35" s="13" t="s">
        <v>22</v>
      </c>
      <c r="D35" s="12">
        <v>123098</v>
      </c>
      <c r="E35" s="12">
        <v>3028114</v>
      </c>
      <c r="F35" s="12">
        <v>7966</v>
      </c>
      <c r="G35" s="12">
        <v>175826</v>
      </c>
      <c r="H35" s="12">
        <v>115132</v>
      </c>
      <c r="I35" s="12">
        <v>2852288</v>
      </c>
      <c r="J35" s="11"/>
    </row>
    <row r="36" spans="2:10" x14ac:dyDescent="0.3">
      <c r="B36" s="12" t="s">
        <v>41</v>
      </c>
      <c r="C36" s="13" t="s">
        <v>11</v>
      </c>
      <c r="D36" s="12">
        <v>124146</v>
      </c>
      <c r="E36" s="12">
        <v>2721729</v>
      </c>
      <c r="F36" s="12">
        <v>7960</v>
      </c>
      <c r="G36" s="12">
        <v>195187</v>
      </c>
      <c r="H36" s="12">
        <v>116186</v>
      </c>
      <c r="I36" s="12">
        <v>2526542</v>
      </c>
      <c r="J36" s="11"/>
    </row>
    <row r="37" spans="2:10" x14ac:dyDescent="0.3">
      <c r="B37" s="12"/>
      <c r="C37" s="13" t="s">
        <v>12</v>
      </c>
      <c r="D37" s="12">
        <v>117173</v>
      </c>
      <c r="E37" s="12">
        <v>2637339</v>
      </c>
      <c r="F37" s="12">
        <v>7940</v>
      </c>
      <c r="G37" s="12">
        <v>186511</v>
      </c>
      <c r="H37" s="12">
        <v>109233</v>
      </c>
      <c r="I37" s="12">
        <v>2450828</v>
      </c>
      <c r="J37" s="11"/>
    </row>
    <row r="38" spans="2:10" x14ac:dyDescent="0.3">
      <c r="B38" s="12"/>
      <c r="C38" s="13" t="s">
        <v>13</v>
      </c>
      <c r="D38" s="12">
        <v>131498</v>
      </c>
      <c r="E38" s="12">
        <v>2940771</v>
      </c>
      <c r="F38" s="12">
        <v>8020</v>
      </c>
      <c r="G38" s="12">
        <v>203868</v>
      </c>
      <c r="H38" s="12">
        <v>123478</v>
      </c>
      <c r="I38" s="12">
        <v>2736903</v>
      </c>
      <c r="J38" s="11"/>
    </row>
    <row r="39" spans="2:10" x14ac:dyDescent="0.3">
      <c r="B39" s="12"/>
      <c r="C39" s="13" t="s">
        <v>14</v>
      </c>
      <c r="D39" s="12">
        <v>131348</v>
      </c>
      <c r="E39" s="12">
        <v>2953507</v>
      </c>
      <c r="F39" s="12">
        <v>8009</v>
      </c>
      <c r="G39" s="12">
        <v>204230</v>
      </c>
      <c r="H39" s="12">
        <v>123339</v>
      </c>
      <c r="I39" s="12">
        <v>2749277</v>
      </c>
      <c r="J39" s="11"/>
    </row>
    <row r="40" spans="2:10" x14ac:dyDescent="0.3">
      <c r="B40" s="12"/>
      <c r="C40" s="13" t="s">
        <v>15</v>
      </c>
      <c r="D40" s="12">
        <v>131197</v>
      </c>
      <c r="E40" s="12">
        <v>3203992</v>
      </c>
      <c r="F40" s="12">
        <v>7993</v>
      </c>
      <c r="G40" s="12">
        <v>218049</v>
      </c>
      <c r="H40" s="12">
        <v>123204</v>
      </c>
      <c r="I40" s="12">
        <v>2985943</v>
      </c>
      <c r="J40" s="11"/>
    </row>
    <row r="41" spans="2:10" x14ac:dyDescent="0.3">
      <c r="B41" s="12"/>
      <c r="C41" s="13" t="s">
        <v>16</v>
      </c>
      <c r="D41" s="12">
        <v>131048</v>
      </c>
      <c r="E41" s="12">
        <v>3184582</v>
      </c>
      <c r="F41" s="12">
        <v>7976</v>
      </c>
      <c r="G41" s="12">
        <v>220138</v>
      </c>
      <c r="H41" s="12">
        <v>123072</v>
      </c>
      <c r="I41" s="12">
        <v>2964444</v>
      </c>
      <c r="J41" s="11"/>
    </row>
    <row r="42" spans="2:10" x14ac:dyDescent="0.3">
      <c r="B42" s="12"/>
      <c r="C42" s="13" t="s">
        <v>17</v>
      </c>
      <c r="D42" s="12">
        <v>130894</v>
      </c>
      <c r="E42" s="12">
        <v>3377190</v>
      </c>
      <c r="F42" s="12">
        <v>7956</v>
      </c>
      <c r="G42" s="12">
        <v>229371</v>
      </c>
      <c r="H42" s="12">
        <v>122938</v>
      </c>
      <c r="I42" s="12">
        <v>3147819</v>
      </c>
      <c r="J42" s="11"/>
    </row>
    <row r="43" spans="2:10" x14ac:dyDescent="0.3">
      <c r="B43" s="12"/>
      <c r="C43" s="13" t="s">
        <v>18</v>
      </c>
      <c r="D43" s="12">
        <v>130691</v>
      </c>
      <c r="E43" s="12">
        <v>3356057</v>
      </c>
      <c r="F43" s="12">
        <v>7932</v>
      </c>
      <c r="G43" s="12">
        <v>226221</v>
      </c>
      <c r="H43" s="12">
        <v>122759</v>
      </c>
      <c r="I43" s="12">
        <v>3129836</v>
      </c>
      <c r="J43" s="11"/>
    </row>
    <row r="44" spans="2:10" x14ac:dyDescent="0.3">
      <c r="B44" s="12"/>
      <c r="C44" s="13" t="s">
        <v>19</v>
      </c>
      <c r="D44" s="12">
        <v>130484</v>
      </c>
      <c r="E44" s="12">
        <v>3242394</v>
      </c>
      <c r="F44" s="12">
        <v>7909</v>
      </c>
      <c r="G44" s="12">
        <v>213541</v>
      </c>
      <c r="H44" s="12">
        <v>122575</v>
      </c>
      <c r="I44" s="12">
        <v>3028853</v>
      </c>
      <c r="J44" s="11"/>
    </row>
    <row r="45" spans="2:10" x14ac:dyDescent="0.3">
      <c r="B45" s="12"/>
      <c r="C45" s="13" t="s">
        <v>20</v>
      </c>
      <c r="D45" s="12">
        <v>130367</v>
      </c>
      <c r="E45" s="12">
        <v>3313422</v>
      </c>
      <c r="F45" s="12">
        <v>7887</v>
      </c>
      <c r="G45" s="12">
        <v>217354</v>
      </c>
      <c r="H45" s="12">
        <v>122480</v>
      </c>
      <c r="I45" s="12">
        <v>3096068</v>
      </c>
      <c r="J45" s="11"/>
    </row>
    <row r="46" spans="2:10" x14ac:dyDescent="0.3">
      <c r="B46" s="12"/>
      <c r="C46" s="13" t="s">
        <v>21</v>
      </c>
      <c r="D46" s="12">
        <v>130200</v>
      </c>
      <c r="E46" s="12">
        <v>3204813</v>
      </c>
      <c r="F46" s="12">
        <v>7871</v>
      </c>
      <c r="G46" s="12">
        <v>207794</v>
      </c>
      <c r="H46" s="12">
        <v>122329</v>
      </c>
      <c r="I46" s="12">
        <v>2997019</v>
      </c>
      <c r="J46" s="11"/>
    </row>
    <row r="47" spans="2:10" x14ac:dyDescent="0.3">
      <c r="B47" s="12"/>
      <c r="C47" s="13" t="s">
        <v>22</v>
      </c>
      <c r="D47" s="12">
        <v>130026</v>
      </c>
      <c r="E47" s="12">
        <v>3244470</v>
      </c>
      <c r="F47" s="12">
        <v>7854</v>
      </c>
      <c r="G47" s="12">
        <v>209388</v>
      </c>
      <c r="H47" s="12">
        <v>122172</v>
      </c>
      <c r="I47" s="12">
        <v>3035082</v>
      </c>
      <c r="J47" s="11"/>
    </row>
    <row r="48" spans="2:10" x14ac:dyDescent="0.3">
      <c r="B48" s="13"/>
      <c r="C48" s="13"/>
      <c r="D48" s="13"/>
      <c r="E48" s="13"/>
      <c r="F48" s="13"/>
      <c r="G48" s="13"/>
      <c r="H48" s="13"/>
      <c r="I48" s="13"/>
      <c r="J48" s="11"/>
    </row>
    <row r="49" spans="2:10" x14ac:dyDescent="0.3">
      <c r="B49" s="16" t="s">
        <v>23</v>
      </c>
      <c r="C49" s="16"/>
      <c r="D49" s="20">
        <v>-0.13364055299539199</v>
      </c>
      <c r="E49" s="20">
        <v>1.2374200928416099</v>
      </c>
      <c r="F49" s="20">
        <v>-0.21598272138228899</v>
      </c>
      <c r="G49" s="20">
        <v>0.76710588371175303</v>
      </c>
      <c r="H49" s="20">
        <v>-0.12834242084869499</v>
      </c>
      <c r="I49" s="20">
        <v>1.2700286518036801</v>
      </c>
      <c r="J49" s="17"/>
    </row>
    <row r="50" spans="2:10" x14ac:dyDescent="0.3">
      <c r="B50" s="13" t="s">
        <v>24</v>
      </c>
      <c r="C50" s="13"/>
      <c r="D50" s="18">
        <v>5.6280361988009604</v>
      </c>
      <c r="E50" s="18">
        <v>7.1449093396087502</v>
      </c>
      <c r="F50" s="18">
        <v>-1.40597539543058</v>
      </c>
      <c r="G50" s="18">
        <v>19.0881894600344</v>
      </c>
      <c r="H50" s="18">
        <v>6.1147204947364804</v>
      </c>
      <c r="I50" s="18">
        <v>6.4086796284246201</v>
      </c>
      <c r="J50" s="17"/>
    </row>
    <row r="51" spans="2:10" x14ac:dyDescent="0.3">
      <c r="B51" s="15" t="s">
        <v>25</v>
      </c>
      <c r="C51" s="15"/>
      <c r="D51" s="19" t="s">
        <v>26</v>
      </c>
      <c r="E51" s="19">
        <v>3.3288486868138398</v>
      </c>
      <c r="F51" s="19" t="s">
        <v>26</v>
      </c>
      <c r="G51" s="19">
        <v>37.054525099259102</v>
      </c>
      <c r="H51" s="19" t="s">
        <v>26</v>
      </c>
      <c r="I51" s="19">
        <v>1.51411779630739</v>
      </c>
      <c r="J51" s="17"/>
    </row>
    <row r="52" spans="2:10" x14ac:dyDescent="0.3">
      <c r="B52" t="s">
        <v>27</v>
      </c>
    </row>
    <row r="53" spans="2:10" x14ac:dyDescent="0.3">
      <c r="B53" t="s">
        <v>28</v>
      </c>
    </row>
    <row r="54" spans="2:10" x14ac:dyDescent="0.3">
      <c r="B54" t="s">
        <v>6</v>
      </c>
    </row>
    <row r="55" spans="2:10" x14ac:dyDescent="0.3">
      <c r="B55" s="1"/>
    </row>
    <row r="56" spans="2:10" x14ac:dyDescent="0.3">
      <c r="B56" s="1" t="s">
        <v>8</v>
      </c>
    </row>
    <row r="57" spans="2:10" x14ac:dyDescent="0.3">
      <c r="B57" s="5"/>
    </row>
    <row r="58" spans="2:10" x14ac:dyDescent="0.3">
      <c r="B58" s="5" t="s">
        <v>29</v>
      </c>
    </row>
    <row r="59" spans="2:10" x14ac:dyDescent="0.3">
      <c r="B59" s="5" t="s">
        <v>30</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J59"/>
  <sheetViews>
    <sheetView showGridLines="0" zoomScale="75" workbookViewId="0"/>
  </sheetViews>
  <sheetFormatPr baseColWidth="10" defaultRowHeight="14.4" x14ac:dyDescent="0.3"/>
  <cols>
    <col min="1" max="1" width="5" customWidth="1"/>
    <col min="2" max="2" width="10.6640625" customWidth="1"/>
    <col min="3" max="3" width="16" customWidth="1"/>
    <col min="4" max="9" width="20.6640625" customWidth="1"/>
  </cols>
  <sheetData>
    <row r="2" spans="2:10" x14ac:dyDescent="0.3">
      <c r="B2" s="1" t="s">
        <v>51</v>
      </c>
    </row>
    <row r="3" spans="2:10" x14ac:dyDescent="0.3">
      <c r="B3" s="1" t="s">
        <v>57</v>
      </c>
    </row>
    <row r="5" spans="2:10" x14ac:dyDescent="0.3">
      <c r="B5" s="24" t="s">
        <v>31</v>
      </c>
      <c r="C5" s="24" t="s">
        <v>31</v>
      </c>
      <c r="D5" s="7" t="s">
        <v>31</v>
      </c>
      <c r="E5" s="7" t="s">
        <v>31</v>
      </c>
      <c r="F5" s="7" t="s">
        <v>32</v>
      </c>
      <c r="G5" s="7" t="s">
        <v>31</v>
      </c>
      <c r="H5" s="7" t="s">
        <v>31</v>
      </c>
      <c r="I5" s="23" t="s">
        <v>31</v>
      </c>
    </row>
    <row r="6" spans="2:10" x14ac:dyDescent="0.3">
      <c r="B6" s="25"/>
      <c r="C6" s="25"/>
      <c r="D6" s="8" t="s">
        <v>33</v>
      </c>
      <c r="E6" s="10" t="s">
        <v>31</v>
      </c>
      <c r="F6" s="9" t="s">
        <v>34</v>
      </c>
      <c r="G6" s="10" t="s">
        <v>31</v>
      </c>
      <c r="H6" s="9" t="s">
        <v>35</v>
      </c>
      <c r="I6" s="10" t="s">
        <v>31</v>
      </c>
    </row>
    <row r="7" spans="2:10" ht="28.8" x14ac:dyDescent="0.3">
      <c r="B7" s="14" t="s">
        <v>36</v>
      </c>
      <c r="C7" s="14" t="s">
        <v>37</v>
      </c>
      <c r="D7" s="14" t="s">
        <v>38</v>
      </c>
      <c r="E7" s="14" t="s">
        <v>39</v>
      </c>
      <c r="F7" s="14" t="s">
        <v>38</v>
      </c>
      <c r="G7" s="14" t="s">
        <v>39</v>
      </c>
      <c r="H7" s="14" t="s">
        <v>38</v>
      </c>
      <c r="I7" s="14" t="s">
        <v>39</v>
      </c>
    </row>
    <row r="8" spans="2:10" x14ac:dyDescent="0.3">
      <c r="B8" s="26">
        <v>2023</v>
      </c>
      <c r="C8" s="13" t="s">
        <v>9</v>
      </c>
      <c r="D8" s="12">
        <v>1157843.91666667</v>
      </c>
      <c r="E8" s="12">
        <v>322010576</v>
      </c>
      <c r="F8" s="12">
        <v>0</v>
      </c>
      <c r="G8" s="12">
        <v>0</v>
      </c>
      <c r="H8" s="12">
        <v>1157843.91666667</v>
      </c>
      <c r="I8" s="12">
        <v>322010576</v>
      </c>
      <c r="J8" s="11"/>
    </row>
    <row r="9" spans="2:10" x14ac:dyDescent="0.3">
      <c r="B9" s="12" t="s">
        <v>40</v>
      </c>
      <c r="C9" s="13" t="s">
        <v>9</v>
      </c>
      <c r="D9" s="12">
        <v>1141092</v>
      </c>
      <c r="E9" s="12">
        <v>324858752</v>
      </c>
      <c r="F9" s="12">
        <v>0</v>
      </c>
      <c r="G9" s="12">
        <v>0</v>
      </c>
      <c r="H9" s="12">
        <v>1141092</v>
      </c>
      <c r="I9" s="12">
        <v>324858752</v>
      </c>
      <c r="J9" s="11"/>
    </row>
    <row r="10" spans="2:10" x14ac:dyDescent="0.3">
      <c r="B10" s="12" t="s">
        <v>41</v>
      </c>
      <c r="C10" s="13" t="s">
        <v>10</v>
      </c>
      <c r="D10" s="12">
        <v>1139754.66666667</v>
      </c>
      <c r="E10" s="12">
        <v>306906209</v>
      </c>
      <c r="F10" s="12">
        <v>0</v>
      </c>
      <c r="G10" s="12">
        <v>0</v>
      </c>
      <c r="H10" s="12">
        <v>1139754.66666667</v>
      </c>
      <c r="I10" s="12">
        <v>306906209</v>
      </c>
      <c r="J10" s="11"/>
    </row>
    <row r="11" spans="2:10" x14ac:dyDescent="0.3">
      <c r="B11" s="13"/>
      <c r="C11" s="13"/>
      <c r="D11" s="13"/>
      <c r="E11" s="13"/>
      <c r="F11" s="13"/>
      <c r="G11" s="13"/>
      <c r="H11" s="13"/>
      <c r="I11" s="13"/>
      <c r="J11" s="11"/>
    </row>
    <row r="12" spans="2:10" x14ac:dyDescent="0.3">
      <c r="B12" s="26">
        <v>2023</v>
      </c>
      <c r="C12" s="13" t="s">
        <v>11</v>
      </c>
      <c r="D12" s="12">
        <v>1207038</v>
      </c>
      <c r="E12" s="12">
        <v>27639214</v>
      </c>
      <c r="F12" s="12">
        <v>0</v>
      </c>
      <c r="G12" s="12">
        <v>0</v>
      </c>
      <c r="H12" s="12">
        <v>1207038</v>
      </c>
      <c r="I12" s="12">
        <v>27639214</v>
      </c>
      <c r="J12" s="11"/>
    </row>
    <row r="13" spans="2:10" x14ac:dyDescent="0.3">
      <c r="B13" s="12"/>
      <c r="C13" s="13" t="s">
        <v>12</v>
      </c>
      <c r="D13" s="12">
        <v>1195140</v>
      </c>
      <c r="E13" s="12">
        <v>25312138</v>
      </c>
      <c r="F13" s="12">
        <v>0</v>
      </c>
      <c r="G13" s="12">
        <v>0</v>
      </c>
      <c r="H13" s="12">
        <v>1195140</v>
      </c>
      <c r="I13" s="12">
        <v>25312138</v>
      </c>
      <c r="J13" s="11"/>
    </row>
    <row r="14" spans="2:10" x14ac:dyDescent="0.3">
      <c r="B14" s="12"/>
      <c r="C14" s="13" t="s">
        <v>13</v>
      </c>
      <c r="D14" s="12">
        <v>1189964</v>
      </c>
      <c r="E14" s="12">
        <v>28271568</v>
      </c>
      <c r="F14" s="12">
        <v>0</v>
      </c>
      <c r="G14" s="12">
        <v>0</v>
      </c>
      <c r="H14" s="12">
        <v>1189964</v>
      </c>
      <c r="I14" s="12">
        <v>28271568</v>
      </c>
      <c r="J14" s="11"/>
    </row>
    <row r="15" spans="2:10" x14ac:dyDescent="0.3">
      <c r="B15" s="12"/>
      <c r="C15" s="13" t="s">
        <v>14</v>
      </c>
      <c r="D15" s="12">
        <v>1086257</v>
      </c>
      <c r="E15" s="12">
        <v>26485227</v>
      </c>
      <c r="F15" s="12">
        <v>0</v>
      </c>
      <c r="G15" s="12">
        <v>0</v>
      </c>
      <c r="H15" s="12">
        <v>1086257</v>
      </c>
      <c r="I15" s="12">
        <v>26485227</v>
      </c>
      <c r="J15" s="11"/>
    </row>
    <row r="16" spans="2:10" x14ac:dyDescent="0.3">
      <c r="B16" s="12"/>
      <c r="C16" s="13" t="s">
        <v>15</v>
      </c>
      <c r="D16" s="12">
        <v>1192345</v>
      </c>
      <c r="E16" s="12">
        <v>26961651</v>
      </c>
      <c r="F16" s="12">
        <v>0</v>
      </c>
      <c r="G16" s="12">
        <v>0</v>
      </c>
      <c r="H16" s="12">
        <v>1192345</v>
      </c>
      <c r="I16" s="12">
        <v>26961651</v>
      </c>
      <c r="J16" s="11"/>
    </row>
    <row r="17" spans="2:10" x14ac:dyDescent="0.3">
      <c r="B17" s="12"/>
      <c r="C17" s="13" t="s">
        <v>16</v>
      </c>
      <c r="D17" s="12">
        <v>1104734</v>
      </c>
      <c r="E17" s="12">
        <v>26644570</v>
      </c>
      <c r="F17" s="12">
        <v>0</v>
      </c>
      <c r="G17" s="12">
        <v>0</v>
      </c>
      <c r="H17" s="12">
        <v>1104734</v>
      </c>
      <c r="I17" s="12">
        <v>26644570</v>
      </c>
      <c r="J17" s="11"/>
    </row>
    <row r="18" spans="2:10" x14ac:dyDescent="0.3">
      <c r="B18" s="12"/>
      <c r="C18" s="13" t="s">
        <v>17</v>
      </c>
      <c r="D18" s="12">
        <v>1217862</v>
      </c>
      <c r="E18" s="12">
        <v>27187781</v>
      </c>
      <c r="F18" s="12">
        <v>0</v>
      </c>
      <c r="G18" s="12">
        <v>0</v>
      </c>
      <c r="H18" s="12">
        <v>1217862</v>
      </c>
      <c r="I18" s="12">
        <v>27187781</v>
      </c>
      <c r="J18" s="11"/>
    </row>
    <row r="19" spans="2:10" x14ac:dyDescent="0.3">
      <c r="B19" s="12"/>
      <c r="C19" s="13" t="s">
        <v>18</v>
      </c>
      <c r="D19" s="12">
        <v>1217901</v>
      </c>
      <c r="E19" s="12">
        <v>26843151</v>
      </c>
      <c r="F19" s="12">
        <v>0</v>
      </c>
      <c r="G19" s="12">
        <v>0</v>
      </c>
      <c r="H19" s="12">
        <v>1217901</v>
      </c>
      <c r="I19" s="12">
        <v>26843151</v>
      </c>
      <c r="J19" s="11"/>
    </row>
    <row r="20" spans="2:10" x14ac:dyDescent="0.3">
      <c r="B20" s="12"/>
      <c r="C20" s="13" t="s">
        <v>19</v>
      </c>
      <c r="D20" s="12">
        <v>1155698</v>
      </c>
      <c r="E20" s="12">
        <v>26065096</v>
      </c>
      <c r="F20" s="12">
        <v>0</v>
      </c>
      <c r="G20" s="12">
        <v>0</v>
      </c>
      <c r="H20" s="12">
        <v>1155698</v>
      </c>
      <c r="I20" s="12">
        <v>26065096</v>
      </c>
      <c r="J20" s="11"/>
    </row>
    <row r="21" spans="2:10" x14ac:dyDescent="0.3">
      <c r="B21" s="12"/>
      <c r="C21" s="13" t="s">
        <v>20</v>
      </c>
      <c r="D21" s="12">
        <v>1120788</v>
      </c>
      <c r="E21" s="12">
        <v>28228945</v>
      </c>
      <c r="F21" s="12">
        <v>0</v>
      </c>
      <c r="G21" s="12">
        <v>0</v>
      </c>
      <c r="H21" s="12">
        <v>1120788</v>
      </c>
      <c r="I21" s="12">
        <v>28228945</v>
      </c>
      <c r="J21" s="11"/>
    </row>
    <row r="22" spans="2:10" x14ac:dyDescent="0.3">
      <c r="B22" s="12"/>
      <c r="C22" s="13" t="s">
        <v>21</v>
      </c>
      <c r="D22" s="12">
        <v>1095400</v>
      </c>
      <c r="E22" s="12">
        <v>25247855</v>
      </c>
      <c r="F22" s="12">
        <v>0</v>
      </c>
      <c r="G22" s="12">
        <v>0</v>
      </c>
      <c r="H22" s="12">
        <v>1095400</v>
      </c>
      <c r="I22" s="12">
        <v>25247855</v>
      </c>
      <c r="J22" s="11"/>
    </row>
    <row r="23" spans="2:10" x14ac:dyDescent="0.3">
      <c r="B23" s="12"/>
      <c r="C23" s="13" t="s">
        <v>22</v>
      </c>
      <c r="D23" s="12">
        <v>1111000</v>
      </c>
      <c r="E23" s="12">
        <v>27123380</v>
      </c>
      <c r="F23" s="12">
        <v>0</v>
      </c>
      <c r="G23" s="12">
        <v>0</v>
      </c>
      <c r="H23" s="12">
        <v>1111000</v>
      </c>
      <c r="I23" s="12">
        <v>27123380</v>
      </c>
      <c r="J23" s="11"/>
    </row>
    <row r="24" spans="2:10" x14ac:dyDescent="0.3">
      <c r="B24" s="12" t="s">
        <v>40</v>
      </c>
      <c r="C24" s="13" t="s">
        <v>11</v>
      </c>
      <c r="D24" s="12">
        <v>1081845</v>
      </c>
      <c r="E24" s="12">
        <v>27925742</v>
      </c>
      <c r="F24" s="12">
        <v>0</v>
      </c>
      <c r="G24" s="12">
        <v>0</v>
      </c>
      <c r="H24" s="12">
        <v>1081845</v>
      </c>
      <c r="I24" s="12">
        <v>27925742</v>
      </c>
      <c r="J24" s="11"/>
    </row>
    <row r="25" spans="2:10" x14ac:dyDescent="0.3">
      <c r="B25" s="12"/>
      <c r="C25" s="13" t="s">
        <v>12</v>
      </c>
      <c r="D25" s="12">
        <v>1073132</v>
      </c>
      <c r="E25" s="12">
        <v>24712528</v>
      </c>
      <c r="F25" s="12">
        <v>0</v>
      </c>
      <c r="G25" s="12">
        <v>0</v>
      </c>
      <c r="H25" s="12">
        <v>1073132</v>
      </c>
      <c r="I25" s="12">
        <v>24712528</v>
      </c>
      <c r="J25" s="11"/>
    </row>
    <row r="26" spans="2:10" x14ac:dyDescent="0.3">
      <c r="B26" s="12"/>
      <c r="C26" s="13" t="s">
        <v>13</v>
      </c>
      <c r="D26" s="12">
        <v>1140080</v>
      </c>
      <c r="E26" s="12">
        <v>27396107</v>
      </c>
      <c r="F26" s="12">
        <v>0</v>
      </c>
      <c r="G26" s="12">
        <v>0</v>
      </c>
      <c r="H26" s="12">
        <v>1140080</v>
      </c>
      <c r="I26" s="12">
        <v>27396107</v>
      </c>
      <c r="J26" s="11"/>
    </row>
    <row r="27" spans="2:10" x14ac:dyDescent="0.3">
      <c r="B27" s="12"/>
      <c r="C27" s="13" t="s">
        <v>14</v>
      </c>
      <c r="D27" s="12">
        <v>1187270</v>
      </c>
      <c r="E27" s="12">
        <v>28584627</v>
      </c>
      <c r="F27" s="12">
        <v>0</v>
      </c>
      <c r="G27" s="12">
        <v>0</v>
      </c>
      <c r="H27" s="12">
        <v>1187270</v>
      </c>
      <c r="I27" s="12">
        <v>28584627</v>
      </c>
      <c r="J27" s="11"/>
    </row>
    <row r="28" spans="2:10" x14ac:dyDescent="0.3">
      <c r="B28" s="12"/>
      <c r="C28" s="13" t="s">
        <v>15</v>
      </c>
      <c r="D28" s="12">
        <v>1211705</v>
      </c>
      <c r="E28" s="12">
        <v>28715770</v>
      </c>
      <c r="F28" s="12">
        <v>0</v>
      </c>
      <c r="G28" s="12">
        <v>0</v>
      </c>
      <c r="H28" s="12">
        <v>1211705</v>
      </c>
      <c r="I28" s="12">
        <v>28715770</v>
      </c>
      <c r="J28" s="11"/>
    </row>
    <row r="29" spans="2:10" x14ac:dyDescent="0.3">
      <c r="B29" s="12"/>
      <c r="C29" s="13" t="s">
        <v>16</v>
      </c>
      <c r="D29" s="12">
        <v>1108713</v>
      </c>
      <c r="E29" s="12">
        <v>25346007</v>
      </c>
      <c r="F29" s="12">
        <v>0</v>
      </c>
      <c r="G29" s="12">
        <v>0</v>
      </c>
      <c r="H29" s="12">
        <v>1108713</v>
      </c>
      <c r="I29" s="12">
        <v>25346007</v>
      </c>
      <c r="J29" s="11"/>
    </row>
    <row r="30" spans="2:10" x14ac:dyDescent="0.3">
      <c r="B30" s="12"/>
      <c r="C30" s="13" t="s">
        <v>17</v>
      </c>
      <c r="D30" s="12">
        <v>1148710</v>
      </c>
      <c r="E30" s="12">
        <v>28504967</v>
      </c>
      <c r="F30" s="12">
        <v>0</v>
      </c>
      <c r="G30" s="12">
        <v>0</v>
      </c>
      <c r="H30" s="12">
        <v>1148710</v>
      </c>
      <c r="I30" s="12">
        <v>28504967</v>
      </c>
      <c r="J30" s="11"/>
    </row>
    <row r="31" spans="2:10" x14ac:dyDescent="0.3">
      <c r="B31" s="12"/>
      <c r="C31" s="13" t="s">
        <v>18</v>
      </c>
      <c r="D31" s="12">
        <v>1159384</v>
      </c>
      <c r="E31" s="12">
        <v>27988973</v>
      </c>
      <c r="F31" s="12">
        <v>0</v>
      </c>
      <c r="G31" s="12">
        <v>0</v>
      </c>
      <c r="H31" s="12">
        <v>1159384</v>
      </c>
      <c r="I31" s="12">
        <v>27988973</v>
      </c>
      <c r="J31" s="11"/>
    </row>
    <row r="32" spans="2:10" x14ac:dyDescent="0.3">
      <c r="B32" s="12"/>
      <c r="C32" s="13" t="s">
        <v>19</v>
      </c>
      <c r="D32" s="12">
        <v>1179244</v>
      </c>
      <c r="E32" s="12">
        <v>26833656</v>
      </c>
      <c r="F32" s="12">
        <v>0</v>
      </c>
      <c r="G32" s="12">
        <v>0</v>
      </c>
      <c r="H32" s="12">
        <v>1179244</v>
      </c>
      <c r="I32" s="12">
        <v>26833656</v>
      </c>
      <c r="J32" s="11"/>
    </row>
    <row r="33" spans="2:10" x14ac:dyDescent="0.3">
      <c r="B33" s="12"/>
      <c r="C33" s="13" t="s">
        <v>20</v>
      </c>
      <c r="D33" s="12">
        <v>1139804</v>
      </c>
      <c r="E33" s="12">
        <v>27283396</v>
      </c>
      <c r="F33" s="12">
        <v>0</v>
      </c>
      <c r="G33" s="12">
        <v>0</v>
      </c>
      <c r="H33" s="12">
        <v>1139804</v>
      </c>
      <c r="I33" s="12">
        <v>27283396</v>
      </c>
      <c r="J33" s="11"/>
    </row>
    <row r="34" spans="2:10" x14ac:dyDescent="0.3">
      <c r="B34" s="12"/>
      <c r="C34" s="13" t="s">
        <v>21</v>
      </c>
      <c r="D34" s="12">
        <v>1138406</v>
      </c>
      <c r="E34" s="12">
        <v>26731834</v>
      </c>
      <c r="F34" s="12">
        <v>0</v>
      </c>
      <c r="G34" s="12">
        <v>0</v>
      </c>
      <c r="H34" s="12">
        <v>1138406</v>
      </c>
      <c r="I34" s="12">
        <v>26731834</v>
      </c>
      <c r="J34" s="11"/>
    </row>
    <row r="35" spans="2:10" x14ac:dyDescent="0.3">
      <c r="B35" s="12"/>
      <c r="C35" s="13" t="s">
        <v>22</v>
      </c>
      <c r="D35" s="12">
        <v>1124811</v>
      </c>
      <c r="E35" s="12">
        <v>24835145</v>
      </c>
      <c r="F35" s="12">
        <v>0</v>
      </c>
      <c r="G35" s="12">
        <v>0</v>
      </c>
      <c r="H35" s="12">
        <v>1124811</v>
      </c>
      <c r="I35" s="12">
        <v>24835145</v>
      </c>
      <c r="J35" s="11"/>
    </row>
    <row r="36" spans="2:10" x14ac:dyDescent="0.3">
      <c r="B36" s="12" t="s">
        <v>41</v>
      </c>
      <c r="C36" s="13" t="s">
        <v>11</v>
      </c>
      <c r="D36" s="12">
        <v>1153494</v>
      </c>
      <c r="E36" s="12">
        <v>25935775</v>
      </c>
      <c r="F36" s="12">
        <v>0</v>
      </c>
      <c r="G36" s="12">
        <v>0</v>
      </c>
      <c r="H36" s="12">
        <v>1153494</v>
      </c>
      <c r="I36" s="12">
        <v>25935775</v>
      </c>
      <c r="J36" s="11"/>
    </row>
    <row r="37" spans="2:10" x14ac:dyDescent="0.3">
      <c r="B37" s="12"/>
      <c r="C37" s="13" t="s">
        <v>12</v>
      </c>
      <c r="D37" s="12">
        <v>1119562</v>
      </c>
      <c r="E37" s="12">
        <v>23098216</v>
      </c>
      <c r="F37" s="12">
        <v>0</v>
      </c>
      <c r="G37" s="12">
        <v>0</v>
      </c>
      <c r="H37" s="12">
        <v>1119562</v>
      </c>
      <c r="I37" s="12">
        <v>23098216</v>
      </c>
      <c r="J37" s="11"/>
    </row>
    <row r="38" spans="2:10" x14ac:dyDescent="0.3">
      <c r="B38" s="12"/>
      <c r="C38" s="13" t="s">
        <v>13</v>
      </c>
      <c r="D38" s="12">
        <v>1155016</v>
      </c>
      <c r="E38" s="12">
        <v>25765174</v>
      </c>
      <c r="F38" s="12">
        <v>0</v>
      </c>
      <c r="G38" s="12">
        <v>0</v>
      </c>
      <c r="H38" s="12">
        <v>1155016</v>
      </c>
      <c r="I38" s="12">
        <v>25765174</v>
      </c>
      <c r="J38" s="11"/>
    </row>
    <row r="39" spans="2:10" x14ac:dyDescent="0.3">
      <c r="B39" s="12"/>
      <c r="C39" s="13" t="s">
        <v>14</v>
      </c>
      <c r="D39" s="12">
        <v>1110724</v>
      </c>
      <c r="E39" s="12">
        <v>24286481</v>
      </c>
      <c r="F39" s="12">
        <v>0</v>
      </c>
      <c r="G39" s="12">
        <v>0</v>
      </c>
      <c r="H39" s="12">
        <v>1110724</v>
      </c>
      <c r="I39" s="12">
        <v>24286481</v>
      </c>
      <c r="J39" s="11"/>
    </row>
    <row r="40" spans="2:10" x14ac:dyDescent="0.3">
      <c r="B40" s="12"/>
      <c r="C40" s="13" t="s">
        <v>15</v>
      </c>
      <c r="D40" s="12">
        <v>1092516</v>
      </c>
      <c r="E40" s="12">
        <v>24851992</v>
      </c>
      <c r="F40" s="12">
        <v>0</v>
      </c>
      <c r="G40" s="12">
        <v>0</v>
      </c>
      <c r="H40" s="12">
        <v>1092516</v>
      </c>
      <c r="I40" s="12">
        <v>24851992</v>
      </c>
      <c r="J40" s="11"/>
    </row>
    <row r="41" spans="2:10" x14ac:dyDescent="0.3">
      <c r="B41" s="12"/>
      <c r="C41" s="13" t="s">
        <v>16</v>
      </c>
      <c r="D41" s="12">
        <v>1140484</v>
      </c>
      <c r="E41" s="12">
        <v>24523355</v>
      </c>
      <c r="F41" s="12">
        <v>0</v>
      </c>
      <c r="G41" s="12">
        <v>0</v>
      </c>
      <c r="H41" s="12">
        <v>1140484</v>
      </c>
      <c r="I41" s="12">
        <v>24523355</v>
      </c>
      <c r="J41" s="11"/>
    </row>
    <row r="42" spans="2:10" x14ac:dyDescent="0.3">
      <c r="B42" s="12"/>
      <c r="C42" s="13" t="s">
        <v>17</v>
      </c>
      <c r="D42" s="12">
        <v>1198603</v>
      </c>
      <c r="E42" s="12">
        <v>25941160</v>
      </c>
      <c r="F42" s="12">
        <v>0</v>
      </c>
      <c r="G42" s="12">
        <v>0</v>
      </c>
      <c r="H42" s="12">
        <v>1198603</v>
      </c>
      <c r="I42" s="12">
        <v>25941160</v>
      </c>
      <c r="J42" s="11"/>
    </row>
    <row r="43" spans="2:10" x14ac:dyDescent="0.3">
      <c r="B43" s="12"/>
      <c r="C43" s="13" t="s">
        <v>18</v>
      </c>
      <c r="D43" s="12">
        <v>1173916</v>
      </c>
      <c r="E43" s="12">
        <v>25324748</v>
      </c>
      <c r="F43" s="12">
        <v>0</v>
      </c>
      <c r="G43" s="12">
        <v>0</v>
      </c>
      <c r="H43" s="12">
        <v>1173916</v>
      </c>
      <c r="I43" s="12">
        <v>25324748</v>
      </c>
      <c r="J43" s="11"/>
    </row>
    <row r="44" spans="2:10" x14ac:dyDescent="0.3">
      <c r="B44" s="12"/>
      <c r="C44" s="13" t="s">
        <v>19</v>
      </c>
      <c r="D44" s="12">
        <v>1165940</v>
      </c>
      <c r="E44" s="12">
        <v>24167165</v>
      </c>
      <c r="F44" s="12">
        <v>0</v>
      </c>
      <c r="G44" s="12">
        <v>0</v>
      </c>
      <c r="H44" s="12">
        <v>1165940</v>
      </c>
      <c r="I44" s="12">
        <v>24167165</v>
      </c>
      <c r="J44" s="11"/>
    </row>
    <row r="45" spans="2:10" x14ac:dyDescent="0.3">
      <c r="B45" s="12"/>
      <c r="C45" s="13" t="s">
        <v>20</v>
      </c>
      <c r="D45" s="12">
        <v>1144562</v>
      </c>
      <c r="E45" s="12">
        <v>27931624</v>
      </c>
      <c r="F45" s="12">
        <v>0</v>
      </c>
      <c r="G45" s="12">
        <v>0</v>
      </c>
      <c r="H45" s="12">
        <v>1144562</v>
      </c>
      <c r="I45" s="12">
        <v>27931624</v>
      </c>
      <c r="J45" s="11"/>
    </row>
    <row r="46" spans="2:10" x14ac:dyDescent="0.3">
      <c r="B46" s="12"/>
      <c r="C46" s="13" t="s">
        <v>21</v>
      </c>
      <c r="D46" s="12">
        <v>1037077</v>
      </c>
      <c r="E46" s="12">
        <v>27207700</v>
      </c>
      <c r="F46" s="12">
        <v>0</v>
      </c>
      <c r="G46" s="12">
        <v>0</v>
      </c>
      <c r="H46" s="12">
        <v>1037077</v>
      </c>
      <c r="I46" s="12">
        <v>27207700</v>
      </c>
      <c r="J46" s="11"/>
    </row>
    <row r="47" spans="2:10" x14ac:dyDescent="0.3">
      <c r="B47" s="12"/>
      <c r="C47" s="13" t="s">
        <v>22</v>
      </c>
      <c r="D47" s="12">
        <v>1185162</v>
      </c>
      <c r="E47" s="12">
        <v>27872819</v>
      </c>
      <c r="F47" s="12">
        <v>0</v>
      </c>
      <c r="G47" s="12">
        <v>0</v>
      </c>
      <c r="H47" s="12">
        <v>1185162</v>
      </c>
      <c r="I47" s="12">
        <v>27872819</v>
      </c>
      <c r="J47" s="11"/>
    </row>
    <row r="48" spans="2:10" x14ac:dyDescent="0.3">
      <c r="B48" s="13"/>
      <c r="C48" s="13"/>
      <c r="D48" s="13"/>
      <c r="E48" s="13"/>
      <c r="F48" s="13"/>
      <c r="G48" s="13"/>
      <c r="H48" s="13"/>
      <c r="I48" s="13"/>
      <c r="J48" s="11"/>
    </row>
    <row r="49" spans="2:10" x14ac:dyDescent="0.3">
      <c r="B49" s="16" t="s">
        <v>23</v>
      </c>
      <c r="C49" s="16"/>
      <c r="D49" s="20">
        <v>14.279074745655301</v>
      </c>
      <c r="E49" s="20">
        <v>2.4445984041282398</v>
      </c>
      <c r="F49" s="20" t="s">
        <v>26</v>
      </c>
      <c r="G49" s="20" t="s">
        <v>26</v>
      </c>
      <c r="H49" s="20">
        <v>14.279074745655301</v>
      </c>
      <c r="I49" s="20">
        <v>2.4445984041282398</v>
      </c>
      <c r="J49" s="17"/>
    </row>
    <row r="50" spans="2:10" x14ac:dyDescent="0.3">
      <c r="B50" s="13" t="s">
        <v>24</v>
      </c>
      <c r="C50" s="13"/>
      <c r="D50" s="18">
        <v>5.3654347263673596</v>
      </c>
      <c r="E50" s="18">
        <v>12.231351981234701</v>
      </c>
      <c r="F50" s="18" t="s">
        <v>26</v>
      </c>
      <c r="G50" s="18" t="s">
        <v>26</v>
      </c>
      <c r="H50" s="18">
        <v>5.3654347263673596</v>
      </c>
      <c r="I50" s="18">
        <v>12.231351981234701</v>
      </c>
      <c r="J50" s="17"/>
    </row>
    <row r="51" spans="2:10" x14ac:dyDescent="0.3">
      <c r="B51" s="15" t="s">
        <v>25</v>
      </c>
      <c r="C51" s="15"/>
      <c r="D51" s="19" t="s">
        <v>26</v>
      </c>
      <c r="E51" s="19">
        <v>-5.5262611487222602</v>
      </c>
      <c r="F51" s="19" t="s">
        <v>26</v>
      </c>
      <c r="G51" s="19" t="s">
        <v>26</v>
      </c>
      <c r="H51" s="19" t="s">
        <v>26</v>
      </c>
      <c r="I51" s="19">
        <v>-5.5262611487222602</v>
      </c>
      <c r="J51" s="17"/>
    </row>
    <row r="52" spans="2:10" x14ac:dyDescent="0.3">
      <c r="B52" t="s">
        <v>27</v>
      </c>
    </row>
    <row r="53" spans="2:10" x14ac:dyDescent="0.3">
      <c r="B53" t="s">
        <v>28</v>
      </c>
    </row>
    <row r="55" spans="2:10" x14ac:dyDescent="0.3">
      <c r="B55" s="1" t="s">
        <v>8</v>
      </c>
    </row>
    <row r="56" spans="2:10" x14ac:dyDescent="0.3">
      <c r="B56" s="1"/>
    </row>
    <row r="57" spans="2:10" x14ac:dyDescent="0.3">
      <c r="B57" s="5" t="s">
        <v>29</v>
      </c>
    </row>
    <row r="58" spans="2:10" x14ac:dyDescent="0.3">
      <c r="B58" s="5" t="s">
        <v>30</v>
      </c>
    </row>
    <row r="59" spans="2:10" x14ac:dyDescent="0.3">
      <c r="B59" s="5"/>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J59"/>
  <sheetViews>
    <sheetView showGridLines="0" zoomScale="75" workbookViewId="0"/>
  </sheetViews>
  <sheetFormatPr baseColWidth="10" defaultRowHeight="14.4" x14ac:dyDescent="0.3"/>
  <cols>
    <col min="1" max="1" width="5" customWidth="1"/>
    <col min="2" max="2" width="10.6640625" customWidth="1"/>
    <col min="3" max="3" width="16" customWidth="1"/>
    <col min="4" max="9" width="20.6640625" customWidth="1"/>
  </cols>
  <sheetData>
    <row r="2" spans="2:10" x14ac:dyDescent="0.3">
      <c r="B2" s="1" t="s">
        <v>51</v>
      </c>
    </row>
    <row r="3" spans="2:10" x14ac:dyDescent="0.3">
      <c r="B3" s="1" t="s">
        <v>58</v>
      </c>
    </row>
    <row r="5" spans="2:10" x14ac:dyDescent="0.3">
      <c r="B5" s="24" t="s">
        <v>31</v>
      </c>
      <c r="C5" s="24" t="s">
        <v>31</v>
      </c>
      <c r="D5" s="7" t="s">
        <v>31</v>
      </c>
      <c r="E5" s="7" t="s">
        <v>31</v>
      </c>
      <c r="F5" s="7" t="s">
        <v>32</v>
      </c>
      <c r="G5" s="7" t="s">
        <v>31</v>
      </c>
      <c r="H5" s="7" t="s">
        <v>31</v>
      </c>
      <c r="I5" s="23" t="s">
        <v>31</v>
      </c>
    </row>
    <row r="6" spans="2:10" x14ac:dyDescent="0.3">
      <c r="B6" s="25"/>
      <c r="C6" s="25"/>
      <c r="D6" s="8" t="s">
        <v>33</v>
      </c>
      <c r="E6" s="10" t="s">
        <v>31</v>
      </c>
      <c r="F6" s="9" t="s">
        <v>34</v>
      </c>
      <c r="G6" s="10" t="s">
        <v>31</v>
      </c>
      <c r="H6" s="9" t="s">
        <v>35</v>
      </c>
      <c r="I6" s="10" t="s">
        <v>31</v>
      </c>
    </row>
    <row r="7" spans="2:10" ht="28.8" x14ac:dyDescent="0.3">
      <c r="B7" s="14" t="s">
        <v>36</v>
      </c>
      <c r="C7" s="14" t="s">
        <v>37</v>
      </c>
      <c r="D7" s="14" t="s">
        <v>38</v>
      </c>
      <c r="E7" s="14" t="s">
        <v>39</v>
      </c>
      <c r="F7" s="14" t="s">
        <v>38</v>
      </c>
      <c r="G7" s="14" t="s">
        <v>39</v>
      </c>
      <c r="H7" s="14" t="s">
        <v>38</v>
      </c>
      <c r="I7" s="14" t="s">
        <v>39</v>
      </c>
    </row>
    <row r="8" spans="2:10" x14ac:dyDescent="0.3">
      <c r="B8" s="26">
        <v>2023</v>
      </c>
      <c r="C8" s="13" t="s">
        <v>9</v>
      </c>
      <c r="D8" s="12">
        <v>2203606.75</v>
      </c>
      <c r="E8" s="12">
        <v>633927574</v>
      </c>
      <c r="F8" s="12">
        <v>1850258.66666667</v>
      </c>
      <c r="G8" s="12">
        <v>531302030</v>
      </c>
      <c r="H8" s="12">
        <v>353348.08333333302</v>
      </c>
      <c r="I8" s="12">
        <v>102625544</v>
      </c>
      <c r="J8" s="11"/>
    </row>
    <row r="9" spans="2:10" x14ac:dyDescent="0.3">
      <c r="B9" s="12" t="s">
        <v>40</v>
      </c>
      <c r="C9" s="13" t="s">
        <v>9</v>
      </c>
      <c r="D9" s="12">
        <v>2242278.4166666698</v>
      </c>
      <c r="E9" s="12">
        <v>652043024</v>
      </c>
      <c r="F9" s="12">
        <v>1878437.33333333</v>
      </c>
      <c r="G9" s="12">
        <v>548029425</v>
      </c>
      <c r="H9" s="12">
        <v>363841.08333333302</v>
      </c>
      <c r="I9" s="12">
        <v>104013599</v>
      </c>
      <c r="J9" s="11"/>
    </row>
    <row r="10" spans="2:10" x14ac:dyDescent="0.3">
      <c r="B10" s="12" t="s">
        <v>41</v>
      </c>
      <c r="C10" s="13" t="s">
        <v>10</v>
      </c>
      <c r="D10" s="12">
        <v>2281699.4166666698</v>
      </c>
      <c r="E10" s="12">
        <v>668453276</v>
      </c>
      <c r="F10" s="12">
        <v>1826489.5</v>
      </c>
      <c r="G10" s="12">
        <v>537170304</v>
      </c>
      <c r="H10" s="12">
        <v>455209.91666666698</v>
      </c>
      <c r="I10" s="12">
        <v>131282972</v>
      </c>
      <c r="J10" s="11"/>
    </row>
    <row r="11" spans="2:10" x14ac:dyDescent="0.3">
      <c r="B11" s="13"/>
      <c r="C11" s="13"/>
      <c r="D11" s="13"/>
      <c r="E11" s="13"/>
      <c r="F11" s="13"/>
      <c r="G11" s="13"/>
      <c r="H11" s="13"/>
      <c r="I11" s="13"/>
      <c r="J11" s="11"/>
    </row>
    <row r="12" spans="2:10" x14ac:dyDescent="0.3">
      <c r="B12" s="26">
        <v>2023</v>
      </c>
      <c r="C12" s="13" t="s">
        <v>11</v>
      </c>
      <c r="D12" s="12">
        <v>2091328</v>
      </c>
      <c r="E12" s="12">
        <v>50319510</v>
      </c>
      <c r="F12" s="12">
        <v>1762122</v>
      </c>
      <c r="G12" s="12">
        <v>42025718</v>
      </c>
      <c r="H12" s="12">
        <v>329206</v>
      </c>
      <c r="I12" s="12">
        <v>8293792</v>
      </c>
      <c r="J12" s="11"/>
    </row>
    <row r="13" spans="2:10" x14ac:dyDescent="0.3">
      <c r="B13" s="12"/>
      <c r="C13" s="13" t="s">
        <v>12</v>
      </c>
      <c r="D13" s="12">
        <v>2073808</v>
      </c>
      <c r="E13" s="12">
        <v>43576083</v>
      </c>
      <c r="F13" s="12">
        <v>1760446</v>
      </c>
      <c r="G13" s="12">
        <v>36708050</v>
      </c>
      <c r="H13" s="12">
        <v>313362</v>
      </c>
      <c r="I13" s="12">
        <v>6868033</v>
      </c>
      <c r="J13" s="11"/>
    </row>
    <row r="14" spans="2:10" x14ac:dyDescent="0.3">
      <c r="B14" s="12"/>
      <c r="C14" s="13" t="s">
        <v>13</v>
      </c>
      <c r="D14" s="12">
        <v>2168616</v>
      </c>
      <c r="E14" s="12">
        <v>51612972</v>
      </c>
      <c r="F14" s="12">
        <v>1866930</v>
      </c>
      <c r="G14" s="12">
        <v>44166579</v>
      </c>
      <c r="H14" s="12">
        <v>301686</v>
      </c>
      <c r="I14" s="12">
        <v>7446393</v>
      </c>
      <c r="J14" s="11"/>
    </row>
    <row r="15" spans="2:10" x14ac:dyDescent="0.3">
      <c r="B15" s="12"/>
      <c r="C15" s="13" t="s">
        <v>14</v>
      </c>
      <c r="D15" s="12">
        <v>2182361</v>
      </c>
      <c r="E15" s="12">
        <v>48749874</v>
      </c>
      <c r="F15" s="12">
        <v>1872882</v>
      </c>
      <c r="G15" s="12">
        <v>42017321</v>
      </c>
      <c r="H15" s="12">
        <v>309479</v>
      </c>
      <c r="I15" s="12">
        <v>6732553</v>
      </c>
      <c r="J15" s="11"/>
    </row>
    <row r="16" spans="2:10" x14ac:dyDescent="0.3">
      <c r="B16" s="12"/>
      <c r="C16" s="13" t="s">
        <v>15</v>
      </c>
      <c r="D16" s="12">
        <v>2292961</v>
      </c>
      <c r="E16" s="12">
        <v>53929938</v>
      </c>
      <c r="F16" s="12">
        <v>1901994</v>
      </c>
      <c r="G16" s="12">
        <v>46144770</v>
      </c>
      <c r="H16" s="12">
        <v>390967</v>
      </c>
      <c r="I16" s="12">
        <v>7785168</v>
      </c>
      <c r="J16" s="11"/>
    </row>
    <row r="17" spans="2:10" x14ac:dyDescent="0.3">
      <c r="B17" s="12"/>
      <c r="C17" s="13" t="s">
        <v>16</v>
      </c>
      <c r="D17" s="12">
        <v>2233442</v>
      </c>
      <c r="E17" s="12">
        <v>52858504</v>
      </c>
      <c r="F17" s="12">
        <v>1849347</v>
      </c>
      <c r="G17" s="12">
        <v>43869424</v>
      </c>
      <c r="H17" s="12">
        <v>384095</v>
      </c>
      <c r="I17" s="12">
        <v>8989080</v>
      </c>
      <c r="J17" s="11"/>
    </row>
    <row r="18" spans="2:10" x14ac:dyDescent="0.3">
      <c r="B18" s="12"/>
      <c r="C18" s="13" t="s">
        <v>17</v>
      </c>
      <c r="D18" s="12">
        <v>2168011</v>
      </c>
      <c r="E18" s="12">
        <v>53956269</v>
      </c>
      <c r="F18" s="12">
        <v>1810202</v>
      </c>
      <c r="G18" s="12">
        <v>44436953</v>
      </c>
      <c r="H18" s="12">
        <v>357809</v>
      </c>
      <c r="I18" s="12">
        <v>9519316</v>
      </c>
      <c r="J18" s="11"/>
    </row>
    <row r="19" spans="2:10" x14ac:dyDescent="0.3">
      <c r="B19" s="12"/>
      <c r="C19" s="13" t="s">
        <v>18</v>
      </c>
      <c r="D19" s="12">
        <v>2175923</v>
      </c>
      <c r="E19" s="12">
        <v>52956831</v>
      </c>
      <c r="F19" s="12">
        <v>1794824</v>
      </c>
      <c r="G19" s="12">
        <v>43928237</v>
      </c>
      <c r="H19" s="12">
        <v>381099</v>
      </c>
      <c r="I19" s="12">
        <v>9028594</v>
      </c>
      <c r="J19" s="11"/>
    </row>
    <row r="20" spans="2:10" x14ac:dyDescent="0.3">
      <c r="B20" s="12"/>
      <c r="C20" s="13" t="s">
        <v>19</v>
      </c>
      <c r="D20" s="12">
        <v>2257271</v>
      </c>
      <c r="E20" s="12">
        <v>52132269</v>
      </c>
      <c r="F20" s="12">
        <v>1889769</v>
      </c>
      <c r="G20" s="12">
        <v>43263598</v>
      </c>
      <c r="H20" s="12">
        <v>367502</v>
      </c>
      <c r="I20" s="12">
        <v>8868671</v>
      </c>
      <c r="J20" s="11"/>
    </row>
    <row r="21" spans="2:10" x14ac:dyDescent="0.3">
      <c r="B21" s="12"/>
      <c r="C21" s="13" t="s">
        <v>20</v>
      </c>
      <c r="D21" s="12">
        <v>2242495</v>
      </c>
      <c r="E21" s="12">
        <v>57391321</v>
      </c>
      <c r="F21" s="12">
        <v>1870177</v>
      </c>
      <c r="G21" s="12">
        <v>47767882</v>
      </c>
      <c r="H21" s="12">
        <v>372318</v>
      </c>
      <c r="I21" s="12">
        <v>9623439</v>
      </c>
      <c r="J21" s="11"/>
    </row>
    <row r="22" spans="2:10" x14ac:dyDescent="0.3">
      <c r="B22" s="12"/>
      <c r="C22" s="13" t="s">
        <v>21</v>
      </c>
      <c r="D22" s="12">
        <v>2302035</v>
      </c>
      <c r="E22" s="12">
        <v>56575351</v>
      </c>
      <c r="F22" s="12">
        <v>1920497</v>
      </c>
      <c r="G22" s="12">
        <v>46805643</v>
      </c>
      <c r="H22" s="12">
        <v>381538</v>
      </c>
      <c r="I22" s="12">
        <v>9769708</v>
      </c>
      <c r="J22" s="11"/>
    </row>
    <row r="23" spans="2:10" x14ac:dyDescent="0.3">
      <c r="B23" s="12"/>
      <c r="C23" s="13" t="s">
        <v>22</v>
      </c>
      <c r="D23" s="12">
        <v>2255030</v>
      </c>
      <c r="E23" s="12">
        <v>59868652</v>
      </c>
      <c r="F23" s="12">
        <v>1903914</v>
      </c>
      <c r="G23" s="12">
        <v>50167855</v>
      </c>
      <c r="H23" s="12">
        <v>351116</v>
      </c>
      <c r="I23" s="12">
        <v>9700797</v>
      </c>
      <c r="J23" s="11"/>
    </row>
    <row r="24" spans="2:10" x14ac:dyDescent="0.3">
      <c r="B24" s="12" t="s">
        <v>40</v>
      </c>
      <c r="C24" s="13" t="s">
        <v>11</v>
      </c>
      <c r="D24" s="12">
        <v>2212089</v>
      </c>
      <c r="E24" s="12">
        <v>56354422</v>
      </c>
      <c r="F24" s="12">
        <v>1868686</v>
      </c>
      <c r="G24" s="12">
        <v>47302842</v>
      </c>
      <c r="H24" s="12">
        <v>343403</v>
      </c>
      <c r="I24" s="12">
        <v>9051580</v>
      </c>
      <c r="J24" s="11"/>
    </row>
    <row r="25" spans="2:10" x14ac:dyDescent="0.3">
      <c r="B25" s="12"/>
      <c r="C25" s="13" t="s">
        <v>12</v>
      </c>
      <c r="D25" s="12">
        <v>2161704</v>
      </c>
      <c r="E25" s="12">
        <v>51072306</v>
      </c>
      <c r="F25" s="12">
        <v>1812411</v>
      </c>
      <c r="G25" s="12">
        <v>42610754</v>
      </c>
      <c r="H25" s="12">
        <v>349293</v>
      </c>
      <c r="I25" s="12">
        <v>8461552</v>
      </c>
      <c r="J25" s="11"/>
    </row>
    <row r="26" spans="2:10" x14ac:dyDescent="0.3">
      <c r="B26" s="12"/>
      <c r="C26" s="13" t="s">
        <v>13</v>
      </c>
      <c r="D26" s="12">
        <v>2156176</v>
      </c>
      <c r="E26" s="12">
        <v>53866211</v>
      </c>
      <c r="F26" s="12">
        <v>1816185</v>
      </c>
      <c r="G26" s="12">
        <v>45285565</v>
      </c>
      <c r="H26" s="12">
        <v>339991</v>
      </c>
      <c r="I26" s="12">
        <v>8580646</v>
      </c>
      <c r="J26" s="11"/>
    </row>
    <row r="27" spans="2:10" x14ac:dyDescent="0.3">
      <c r="B27" s="12"/>
      <c r="C27" s="13" t="s">
        <v>14</v>
      </c>
      <c r="D27" s="12">
        <v>2263861</v>
      </c>
      <c r="E27" s="12">
        <v>54479164</v>
      </c>
      <c r="F27" s="12">
        <v>1915520</v>
      </c>
      <c r="G27" s="12">
        <v>45948976</v>
      </c>
      <c r="H27" s="12">
        <v>348341</v>
      </c>
      <c r="I27" s="12">
        <v>8530188</v>
      </c>
      <c r="J27" s="11"/>
    </row>
    <row r="28" spans="2:10" x14ac:dyDescent="0.3">
      <c r="B28" s="12"/>
      <c r="C28" s="13" t="s">
        <v>15</v>
      </c>
      <c r="D28" s="12">
        <v>2304257</v>
      </c>
      <c r="E28" s="12">
        <v>54154140</v>
      </c>
      <c r="F28" s="12">
        <v>1954336</v>
      </c>
      <c r="G28" s="12">
        <v>45887751</v>
      </c>
      <c r="H28" s="12">
        <v>349921</v>
      </c>
      <c r="I28" s="12">
        <v>8266389</v>
      </c>
      <c r="J28" s="11"/>
    </row>
    <row r="29" spans="2:10" x14ac:dyDescent="0.3">
      <c r="B29" s="12"/>
      <c r="C29" s="13" t="s">
        <v>16</v>
      </c>
      <c r="D29" s="12">
        <v>2310256</v>
      </c>
      <c r="E29" s="12">
        <v>51697636</v>
      </c>
      <c r="F29" s="12">
        <v>1957904</v>
      </c>
      <c r="G29" s="12">
        <v>44052387</v>
      </c>
      <c r="H29" s="12">
        <v>352352</v>
      </c>
      <c r="I29" s="12">
        <v>7645249</v>
      </c>
      <c r="J29" s="11"/>
    </row>
    <row r="30" spans="2:10" x14ac:dyDescent="0.3">
      <c r="B30" s="12"/>
      <c r="C30" s="13" t="s">
        <v>17</v>
      </c>
      <c r="D30" s="12">
        <v>2229139</v>
      </c>
      <c r="E30" s="12">
        <v>56159197</v>
      </c>
      <c r="F30" s="12">
        <v>1885638</v>
      </c>
      <c r="G30" s="12">
        <v>49337592</v>
      </c>
      <c r="H30" s="12">
        <v>343501</v>
      </c>
      <c r="I30" s="12">
        <v>6821605</v>
      </c>
      <c r="J30" s="11"/>
    </row>
    <row r="31" spans="2:10" x14ac:dyDescent="0.3">
      <c r="B31" s="12"/>
      <c r="C31" s="13" t="s">
        <v>18</v>
      </c>
      <c r="D31" s="12">
        <v>2235713</v>
      </c>
      <c r="E31" s="12">
        <v>53791094</v>
      </c>
      <c r="F31" s="12">
        <v>1888432</v>
      </c>
      <c r="G31" s="12">
        <v>46111347</v>
      </c>
      <c r="H31" s="12">
        <v>347281</v>
      </c>
      <c r="I31" s="12">
        <v>7679747</v>
      </c>
      <c r="J31" s="11"/>
    </row>
    <row r="32" spans="2:10" x14ac:dyDescent="0.3">
      <c r="B32" s="12"/>
      <c r="C32" s="13" t="s">
        <v>19</v>
      </c>
      <c r="D32" s="12">
        <v>2182216</v>
      </c>
      <c r="E32" s="12">
        <v>52025604</v>
      </c>
      <c r="F32" s="12">
        <v>1841547</v>
      </c>
      <c r="G32" s="12">
        <v>43917221</v>
      </c>
      <c r="H32" s="12">
        <v>340669</v>
      </c>
      <c r="I32" s="12">
        <v>8108383</v>
      </c>
      <c r="J32" s="11"/>
    </row>
    <row r="33" spans="2:10" x14ac:dyDescent="0.3">
      <c r="B33" s="12"/>
      <c r="C33" s="13" t="s">
        <v>20</v>
      </c>
      <c r="D33" s="12">
        <v>2290334</v>
      </c>
      <c r="E33" s="12">
        <v>54362582</v>
      </c>
      <c r="F33" s="12">
        <v>1862461</v>
      </c>
      <c r="G33" s="12">
        <v>44700743</v>
      </c>
      <c r="H33" s="12">
        <v>427873</v>
      </c>
      <c r="I33" s="12">
        <v>9661839</v>
      </c>
      <c r="J33" s="11"/>
    </row>
    <row r="34" spans="2:10" x14ac:dyDescent="0.3">
      <c r="B34" s="12"/>
      <c r="C34" s="13" t="s">
        <v>21</v>
      </c>
      <c r="D34" s="12">
        <v>2283375</v>
      </c>
      <c r="E34" s="12">
        <v>56391638</v>
      </c>
      <c r="F34" s="12">
        <v>1865843</v>
      </c>
      <c r="G34" s="12">
        <v>45864856</v>
      </c>
      <c r="H34" s="12">
        <v>417532</v>
      </c>
      <c r="I34" s="12">
        <v>10526782</v>
      </c>
      <c r="J34" s="11"/>
    </row>
    <row r="35" spans="2:10" x14ac:dyDescent="0.3">
      <c r="B35" s="12"/>
      <c r="C35" s="13" t="s">
        <v>22</v>
      </c>
      <c r="D35" s="12">
        <v>2278221</v>
      </c>
      <c r="E35" s="12">
        <v>57689030</v>
      </c>
      <c r="F35" s="12">
        <v>1872285</v>
      </c>
      <c r="G35" s="12">
        <v>47009391</v>
      </c>
      <c r="H35" s="12">
        <v>405936</v>
      </c>
      <c r="I35" s="12">
        <v>10679639</v>
      </c>
      <c r="J35" s="11"/>
    </row>
    <row r="36" spans="2:10" x14ac:dyDescent="0.3">
      <c r="B36" s="12" t="s">
        <v>41</v>
      </c>
      <c r="C36" s="13" t="s">
        <v>11</v>
      </c>
      <c r="D36" s="12">
        <v>2234813</v>
      </c>
      <c r="E36" s="12">
        <v>58443910</v>
      </c>
      <c r="F36" s="12">
        <v>1801516</v>
      </c>
      <c r="G36" s="12">
        <v>47440711</v>
      </c>
      <c r="H36" s="12">
        <v>433297</v>
      </c>
      <c r="I36" s="12">
        <v>11003199</v>
      </c>
      <c r="J36" s="11"/>
    </row>
    <row r="37" spans="2:10" x14ac:dyDescent="0.3">
      <c r="B37" s="12"/>
      <c r="C37" s="13" t="s">
        <v>12</v>
      </c>
      <c r="D37" s="12">
        <v>2237953</v>
      </c>
      <c r="E37" s="12">
        <v>53258643</v>
      </c>
      <c r="F37" s="12">
        <v>1791069</v>
      </c>
      <c r="G37" s="12">
        <v>42921023</v>
      </c>
      <c r="H37" s="12">
        <v>446884</v>
      </c>
      <c r="I37" s="12">
        <v>10337620</v>
      </c>
      <c r="J37" s="11"/>
    </row>
    <row r="38" spans="2:10" x14ac:dyDescent="0.3">
      <c r="B38" s="12"/>
      <c r="C38" s="13" t="s">
        <v>13</v>
      </c>
      <c r="D38" s="12">
        <v>2267059</v>
      </c>
      <c r="E38" s="12">
        <v>56442317</v>
      </c>
      <c r="F38" s="12">
        <v>1852642</v>
      </c>
      <c r="G38" s="12">
        <v>46089815</v>
      </c>
      <c r="H38" s="12">
        <v>414417</v>
      </c>
      <c r="I38" s="12">
        <v>10352502</v>
      </c>
      <c r="J38" s="11"/>
    </row>
    <row r="39" spans="2:10" x14ac:dyDescent="0.3">
      <c r="B39" s="12"/>
      <c r="C39" s="13" t="s">
        <v>14</v>
      </c>
      <c r="D39" s="12">
        <v>2320007</v>
      </c>
      <c r="E39" s="12">
        <v>55345357</v>
      </c>
      <c r="F39" s="12">
        <v>1892769</v>
      </c>
      <c r="G39" s="12">
        <v>45492088</v>
      </c>
      <c r="H39" s="12">
        <v>427238</v>
      </c>
      <c r="I39" s="12">
        <v>9853269</v>
      </c>
      <c r="J39" s="11"/>
    </row>
    <row r="40" spans="2:10" x14ac:dyDescent="0.3">
      <c r="B40" s="12"/>
      <c r="C40" s="13" t="s">
        <v>15</v>
      </c>
      <c r="D40" s="12">
        <v>2409413</v>
      </c>
      <c r="E40" s="12">
        <v>57030172</v>
      </c>
      <c r="F40" s="12">
        <v>1919415</v>
      </c>
      <c r="G40" s="12">
        <v>46591195</v>
      </c>
      <c r="H40" s="12">
        <v>489998</v>
      </c>
      <c r="I40" s="12">
        <v>10438977</v>
      </c>
      <c r="J40" s="11"/>
    </row>
    <row r="41" spans="2:10" x14ac:dyDescent="0.3">
      <c r="B41" s="12"/>
      <c r="C41" s="13" t="s">
        <v>16</v>
      </c>
      <c r="D41" s="12">
        <v>2276347</v>
      </c>
      <c r="E41" s="12">
        <v>54924896</v>
      </c>
      <c r="F41" s="12">
        <v>1801788</v>
      </c>
      <c r="G41" s="12">
        <v>44152347</v>
      </c>
      <c r="H41" s="12">
        <v>474559</v>
      </c>
      <c r="I41" s="12">
        <v>10772549</v>
      </c>
      <c r="J41" s="11"/>
    </row>
    <row r="42" spans="2:10" x14ac:dyDescent="0.3">
      <c r="B42" s="12"/>
      <c r="C42" s="13" t="s">
        <v>17</v>
      </c>
      <c r="D42" s="12">
        <v>2384197</v>
      </c>
      <c r="E42" s="12">
        <v>58684249</v>
      </c>
      <c r="F42" s="12">
        <v>1894061</v>
      </c>
      <c r="G42" s="12">
        <v>45884955</v>
      </c>
      <c r="H42" s="12">
        <v>490136</v>
      </c>
      <c r="I42" s="12">
        <v>12799294</v>
      </c>
      <c r="J42" s="11"/>
    </row>
    <row r="43" spans="2:10" x14ac:dyDescent="0.3">
      <c r="B43" s="12"/>
      <c r="C43" s="13" t="s">
        <v>18</v>
      </c>
      <c r="D43" s="12">
        <v>2333895</v>
      </c>
      <c r="E43" s="12">
        <v>56829896</v>
      </c>
      <c r="F43" s="12">
        <v>1871969</v>
      </c>
      <c r="G43" s="12">
        <v>44595274</v>
      </c>
      <c r="H43" s="12">
        <v>461926</v>
      </c>
      <c r="I43" s="12">
        <v>12234622</v>
      </c>
      <c r="J43" s="11"/>
    </row>
    <row r="44" spans="2:10" x14ac:dyDescent="0.3">
      <c r="B44" s="12"/>
      <c r="C44" s="13" t="s">
        <v>19</v>
      </c>
      <c r="D44" s="12">
        <v>2157420</v>
      </c>
      <c r="E44" s="12">
        <v>54351917</v>
      </c>
      <c r="F44" s="12">
        <v>1707944</v>
      </c>
      <c r="G44" s="12">
        <v>43566708</v>
      </c>
      <c r="H44" s="12">
        <v>449476</v>
      </c>
      <c r="I44" s="12">
        <v>10785209</v>
      </c>
      <c r="J44" s="11"/>
    </row>
    <row r="45" spans="2:10" x14ac:dyDescent="0.3">
      <c r="B45" s="12"/>
      <c r="C45" s="13" t="s">
        <v>20</v>
      </c>
      <c r="D45" s="12">
        <v>2285429</v>
      </c>
      <c r="E45" s="12">
        <v>53304893</v>
      </c>
      <c r="F45" s="12">
        <v>1829728</v>
      </c>
      <c r="G45" s="12">
        <v>42961336</v>
      </c>
      <c r="H45" s="12">
        <v>455701</v>
      </c>
      <c r="I45" s="12">
        <v>10343557</v>
      </c>
      <c r="J45" s="11"/>
    </row>
    <row r="46" spans="2:10" x14ac:dyDescent="0.3">
      <c r="B46" s="12"/>
      <c r="C46" s="13" t="s">
        <v>21</v>
      </c>
      <c r="D46" s="12">
        <v>2293544</v>
      </c>
      <c r="E46" s="12">
        <v>54420034</v>
      </c>
      <c r="F46" s="12">
        <v>1835411</v>
      </c>
      <c r="G46" s="12">
        <v>43434612</v>
      </c>
      <c r="H46" s="12">
        <v>458133</v>
      </c>
      <c r="I46" s="12">
        <v>10985422</v>
      </c>
      <c r="J46" s="11"/>
    </row>
    <row r="47" spans="2:10" x14ac:dyDescent="0.3">
      <c r="B47" s="12"/>
      <c r="C47" s="13" t="s">
        <v>22</v>
      </c>
      <c r="D47" s="12">
        <v>2180316</v>
      </c>
      <c r="E47" s="12">
        <v>55416992</v>
      </c>
      <c r="F47" s="12">
        <v>1719562</v>
      </c>
      <c r="G47" s="12">
        <v>44040240</v>
      </c>
      <c r="H47" s="12">
        <v>460754</v>
      </c>
      <c r="I47" s="12">
        <v>11376752</v>
      </c>
      <c r="J47" s="11"/>
    </row>
    <row r="48" spans="2:10" x14ac:dyDescent="0.3">
      <c r="B48" s="13"/>
      <c r="C48" s="13"/>
      <c r="D48" s="13"/>
      <c r="E48" s="13"/>
      <c r="F48" s="13"/>
      <c r="G48" s="13"/>
      <c r="H48" s="13"/>
      <c r="I48" s="13"/>
      <c r="J48" s="11"/>
    </row>
    <row r="49" spans="2:10" x14ac:dyDescent="0.3">
      <c r="B49" s="16" t="s">
        <v>23</v>
      </c>
      <c r="C49" s="16"/>
      <c r="D49" s="20">
        <v>-4.9368139438353902</v>
      </c>
      <c r="E49" s="20">
        <v>1.83196871946093</v>
      </c>
      <c r="F49" s="20">
        <v>-6.3118832784591596</v>
      </c>
      <c r="G49" s="20">
        <v>1.39434421562232</v>
      </c>
      <c r="H49" s="20">
        <v>0.57210460717739198</v>
      </c>
      <c r="I49" s="20">
        <v>3.5622664290912098</v>
      </c>
      <c r="J49" s="17"/>
    </row>
    <row r="50" spans="2:10" x14ac:dyDescent="0.3">
      <c r="B50" s="13" t="s">
        <v>24</v>
      </c>
      <c r="C50" s="13"/>
      <c r="D50" s="18">
        <v>-4.2974320752903203</v>
      </c>
      <c r="E50" s="18">
        <v>-3.9384229549361498</v>
      </c>
      <c r="F50" s="18">
        <v>-8.1570380577743204</v>
      </c>
      <c r="G50" s="18">
        <v>-6.3160805465444101</v>
      </c>
      <c r="H50" s="18">
        <v>13.504099168341799</v>
      </c>
      <c r="I50" s="18">
        <v>6.52749592003999</v>
      </c>
      <c r="J50" s="17"/>
    </row>
    <row r="51" spans="2:10" x14ac:dyDescent="0.3">
      <c r="B51" s="15" t="s">
        <v>25</v>
      </c>
      <c r="C51" s="15"/>
      <c r="D51" s="19" t="s">
        <v>26</v>
      </c>
      <c r="E51" s="19">
        <v>2.5167437417442602</v>
      </c>
      <c r="F51" s="19" t="s">
        <v>26</v>
      </c>
      <c r="G51" s="19">
        <v>-1.9814850270129201</v>
      </c>
      <c r="H51" s="19" t="s">
        <v>26</v>
      </c>
      <c r="I51" s="19">
        <v>26.217122820641901</v>
      </c>
      <c r="J51" s="17"/>
    </row>
    <row r="52" spans="2:10" x14ac:dyDescent="0.3">
      <c r="B52" t="s">
        <v>27</v>
      </c>
    </row>
    <row r="53" spans="2:10" x14ac:dyDescent="0.3">
      <c r="B53" t="s">
        <v>28</v>
      </c>
    </row>
    <row r="55" spans="2:10" x14ac:dyDescent="0.3">
      <c r="B55" s="1" t="s">
        <v>8</v>
      </c>
    </row>
    <row r="56" spans="2:10" x14ac:dyDescent="0.3">
      <c r="B56" s="1"/>
    </row>
    <row r="57" spans="2:10" x14ac:dyDescent="0.3">
      <c r="B57" s="5" t="s">
        <v>29</v>
      </c>
    </row>
    <row r="58" spans="2:10" x14ac:dyDescent="0.3">
      <c r="B58" s="5" t="s">
        <v>30</v>
      </c>
    </row>
    <row r="59" spans="2:10" x14ac:dyDescent="0.3">
      <c r="B59" s="5"/>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J59"/>
  <sheetViews>
    <sheetView showGridLines="0" zoomScale="75" workbookViewId="0"/>
  </sheetViews>
  <sheetFormatPr baseColWidth="10" defaultRowHeight="14.4" x14ac:dyDescent="0.3"/>
  <cols>
    <col min="1" max="1" width="5" customWidth="1"/>
    <col min="2" max="2" width="10.6640625" customWidth="1"/>
    <col min="3" max="3" width="16" customWidth="1"/>
    <col min="4" max="9" width="20.6640625" customWidth="1"/>
  </cols>
  <sheetData>
    <row r="2" spans="2:10" x14ac:dyDescent="0.3">
      <c r="B2" s="1" t="s">
        <v>51</v>
      </c>
    </row>
    <row r="3" spans="2:10" x14ac:dyDescent="0.3">
      <c r="B3" s="1" t="s">
        <v>59</v>
      </c>
    </row>
    <row r="5" spans="2:10" x14ac:dyDescent="0.3">
      <c r="B5" s="24" t="s">
        <v>31</v>
      </c>
      <c r="C5" s="24" t="s">
        <v>31</v>
      </c>
      <c r="D5" s="7" t="s">
        <v>31</v>
      </c>
      <c r="E5" s="7" t="s">
        <v>31</v>
      </c>
      <c r="F5" s="7" t="s">
        <v>32</v>
      </c>
      <c r="G5" s="7" t="s">
        <v>31</v>
      </c>
      <c r="H5" s="7" t="s">
        <v>31</v>
      </c>
      <c r="I5" s="23" t="s">
        <v>31</v>
      </c>
    </row>
    <row r="6" spans="2:10" x14ac:dyDescent="0.3">
      <c r="B6" s="25"/>
      <c r="C6" s="25"/>
      <c r="D6" s="8" t="s">
        <v>33</v>
      </c>
      <c r="E6" s="10" t="s">
        <v>31</v>
      </c>
      <c r="F6" s="9" t="s">
        <v>34</v>
      </c>
      <c r="G6" s="10" t="s">
        <v>31</v>
      </c>
      <c r="H6" s="9" t="s">
        <v>35</v>
      </c>
      <c r="I6" s="10" t="s">
        <v>31</v>
      </c>
    </row>
    <row r="7" spans="2:10" ht="28.8" x14ac:dyDescent="0.3">
      <c r="B7" s="14" t="s">
        <v>36</v>
      </c>
      <c r="C7" s="14" t="s">
        <v>37</v>
      </c>
      <c r="D7" s="14" t="s">
        <v>38</v>
      </c>
      <c r="E7" s="14" t="s">
        <v>39</v>
      </c>
      <c r="F7" s="14" t="s">
        <v>38</v>
      </c>
      <c r="G7" s="14" t="s">
        <v>39</v>
      </c>
      <c r="H7" s="14" t="s">
        <v>38</v>
      </c>
      <c r="I7" s="14" t="s">
        <v>39</v>
      </c>
    </row>
    <row r="8" spans="2:10" x14ac:dyDescent="0.3">
      <c r="B8" s="26">
        <v>2023</v>
      </c>
      <c r="C8" s="13" t="s">
        <v>9</v>
      </c>
      <c r="D8" s="12">
        <v>5767844.8333333302</v>
      </c>
      <c r="E8" s="12">
        <v>1591349438</v>
      </c>
      <c r="F8" s="12">
        <v>4758024.4166666698</v>
      </c>
      <c r="G8" s="12">
        <v>1303472974</v>
      </c>
      <c r="H8" s="12">
        <v>1009820.41666667</v>
      </c>
      <c r="I8" s="12">
        <v>287876464</v>
      </c>
      <c r="J8" s="11"/>
    </row>
    <row r="9" spans="2:10" x14ac:dyDescent="0.3">
      <c r="B9" s="12" t="s">
        <v>40</v>
      </c>
      <c r="C9" s="13" t="s">
        <v>9</v>
      </c>
      <c r="D9" s="12">
        <v>5982304.5</v>
      </c>
      <c r="E9" s="12">
        <v>1719323416</v>
      </c>
      <c r="F9" s="12">
        <v>4962156.8333333302</v>
      </c>
      <c r="G9" s="12">
        <v>1428630533</v>
      </c>
      <c r="H9" s="12">
        <v>1020147.66666667</v>
      </c>
      <c r="I9" s="12">
        <v>290692883</v>
      </c>
      <c r="J9" s="11"/>
    </row>
    <row r="10" spans="2:10" x14ac:dyDescent="0.3">
      <c r="B10" s="12" t="s">
        <v>41</v>
      </c>
      <c r="C10" s="13" t="s">
        <v>10</v>
      </c>
      <c r="D10" s="12">
        <v>6126194.8333333302</v>
      </c>
      <c r="E10" s="12">
        <v>1770054166</v>
      </c>
      <c r="F10" s="12">
        <v>5078456.0833333302</v>
      </c>
      <c r="G10" s="12">
        <v>1471962730</v>
      </c>
      <c r="H10" s="12">
        <v>1047738.75</v>
      </c>
      <c r="I10" s="12">
        <v>298091436</v>
      </c>
      <c r="J10" s="11"/>
    </row>
    <row r="11" spans="2:10" x14ac:dyDescent="0.3">
      <c r="B11" s="13"/>
      <c r="C11" s="13"/>
      <c r="D11" s="13"/>
      <c r="E11" s="13"/>
      <c r="F11" s="13"/>
      <c r="G11" s="13"/>
      <c r="H11" s="13"/>
      <c r="I11" s="13"/>
      <c r="J11" s="11"/>
    </row>
    <row r="12" spans="2:10" x14ac:dyDescent="0.3">
      <c r="B12" s="26">
        <v>2023</v>
      </c>
      <c r="C12" s="13" t="s">
        <v>11</v>
      </c>
      <c r="D12" s="12">
        <v>5573745</v>
      </c>
      <c r="E12" s="12">
        <v>125769568</v>
      </c>
      <c r="F12" s="12">
        <v>4628962</v>
      </c>
      <c r="G12" s="12">
        <v>103328444</v>
      </c>
      <c r="H12" s="12">
        <v>944783</v>
      </c>
      <c r="I12" s="12">
        <v>22441124</v>
      </c>
      <c r="J12" s="11"/>
    </row>
    <row r="13" spans="2:10" x14ac:dyDescent="0.3">
      <c r="B13" s="12"/>
      <c r="C13" s="13" t="s">
        <v>12</v>
      </c>
      <c r="D13" s="12">
        <v>5552912</v>
      </c>
      <c r="E13" s="12">
        <v>113751992</v>
      </c>
      <c r="F13" s="12">
        <v>4615399</v>
      </c>
      <c r="G13" s="12">
        <v>93616097</v>
      </c>
      <c r="H13" s="12">
        <v>937513</v>
      </c>
      <c r="I13" s="12">
        <v>20135895</v>
      </c>
      <c r="J13" s="11"/>
    </row>
    <row r="14" spans="2:10" x14ac:dyDescent="0.3">
      <c r="B14" s="12"/>
      <c r="C14" s="13" t="s">
        <v>13</v>
      </c>
      <c r="D14" s="12">
        <v>5869255</v>
      </c>
      <c r="E14" s="12">
        <v>133287798</v>
      </c>
      <c r="F14" s="12">
        <v>4788370</v>
      </c>
      <c r="G14" s="12">
        <v>110057716</v>
      </c>
      <c r="H14" s="12">
        <v>1080885</v>
      </c>
      <c r="I14" s="12">
        <v>23230082</v>
      </c>
      <c r="J14" s="11"/>
    </row>
    <row r="15" spans="2:10" x14ac:dyDescent="0.3">
      <c r="B15" s="12"/>
      <c r="C15" s="13" t="s">
        <v>14</v>
      </c>
      <c r="D15" s="12">
        <v>5729668</v>
      </c>
      <c r="E15" s="12">
        <v>130792503</v>
      </c>
      <c r="F15" s="12">
        <v>4735022</v>
      </c>
      <c r="G15" s="12">
        <v>107497778</v>
      </c>
      <c r="H15" s="12">
        <v>994646</v>
      </c>
      <c r="I15" s="12">
        <v>23294725</v>
      </c>
      <c r="J15" s="11"/>
    </row>
    <row r="16" spans="2:10" x14ac:dyDescent="0.3">
      <c r="B16" s="12"/>
      <c r="C16" s="13" t="s">
        <v>15</v>
      </c>
      <c r="D16" s="12">
        <v>5723437</v>
      </c>
      <c r="E16" s="12">
        <v>139292023</v>
      </c>
      <c r="F16" s="12">
        <v>4710205</v>
      </c>
      <c r="G16" s="12">
        <v>113200228</v>
      </c>
      <c r="H16" s="12">
        <v>1013232</v>
      </c>
      <c r="I16" s="12">
        <v>26091795</v>
      </c>
      <c r="J16" s="11"/>
    </row>
    <row r="17" spans="2:10" x14ac:dyDescent="0.3">
      <c r="B17" s="12"/>
      <c r="C17" s="13" t="s">
        <v>16</v>
      </c>
      <c r="D17" s="12">
        <v>5889150</v>
      </c>
      <c r="E17" s="12">
        <v>134876848</v>
      </c>
      <c r="F17" s="12">
        <v>4801872</v>
      </c>
      <c r="G17" s="12">
        <v>110793443</v>
      </c>
      <c r="H17" s="12">
        <v>1087278</v>
      </c>
      <c r="I17" s="12">
        <v>24083405</v>
      </c>
      <c r="J17" s="11"/>
    </row>
    <row r="18" spans="2:10" x14ac:dyDescent="0.3">
      <c r="B18" s="12"/>
      <c r="C18" s="13" t="s">
        <v>17</v>
      </c>
      <c r="D18" s="12">
        <v>5818920</v>
      </c>
      <c r="E18" s="12">
        <v>140528279</v>
      </c>
      <c r="F18" s="12">
        <v>4772443</v>
      </c>
      <c r="G18" s="12">
        <v>113421200</v>
      </c>
      <c r="H18" s="12">
        <v>1046477</v>
      </c>
      <c r="I18" s="12">
        <v>27107079</v>
      </c>
      <c r="J18" s="11"/>
    </row>
    <row r="19" spans="2:10" x14ac:dyDescent="0.3">
      <c r="B19" s="12"/>
      <c r="C19" s="13" t="s">
        <v>18</v>
      </c>
      <c r="D19" s="12">
        <v>5850013</v>
      </c>
      <c r="E19" s="12">
        <v>138678535</v>
      </c>
      <c r="F19" s="12">
        <v>4841171</v>
      </c>
      <c r="G19" s="12">
        <v>113879928</v>
      </c>
      <c r="H19" s="12">
        <v>1008842</v>
      </c>
      <c r="I19" s="12">
        <v>24798607</v>
      </c>
      <c r="J19" s="11"/>
    </row>
    <row r="20" spans="2:10" x14ac:dyDescent="0.3">
      <c r="B20" s="12"/>
      <c r="C20" s="13" t="s">
        <v>19</v>
      </c>
      <c r="D20" s="12">
        <v>5723061</v>
      </c>
      <c r="E20" s="12">
        <v>125186434</v>
      </c>
      <c r="F20" s="12">
        <v>4766620</v>
      </c>
      <c r="G20" s="12">
        <v>101966102</v>
      </c>
      <c r="H20" s="12">
        <v>956441</v>
      </c>
      <c r="I20" s="12">
        <v>23220332</v>
      </c>
      <c r="J20" s="11"/>
    </row>
    <row r="21" spans="2:10" x14ac:dyDescent="0.3">
      <c r="B21" s="12"/>
      <c r="C21" s="13" t="s">
        <v>20</v>
      </c>
      <c r="D21" s="12">
        <v>5899783</v>
      </c>
      <c r="E21" s="12">
        <v>136738120</v>
      </c>
      <c r="F21" s="12">
        <v>4863579</v>
      </c>
      <c r="G21" s="12">
        <v>112581357</v>
      </c>
      <c r="H21" s="12">
        <v>1036204</v>
      </c>
      <c r="I21" s="12">
        <v>24156763</v>
      </c>
      <c r="J21" s="11"/>
    </row>
    <row r="22" spans="2:10" x14ac:dyDescent="0.3">
      <c r="B22" s="12"/>
      <c r="C22" s="13" t="s">
        <v>21</v>
      </c>
      <c r="D22" s="12">
        <v>5864340</v>
      </c>
      <c r="E22" s="12">
        <v>134202173</v>
      </c>
      <c r="F22" s="12">
        <v>4826508</v>
      </c>
      <c r="G22" s="12">
        <v>110059372</v>
      </c>
      <c r="H22" s="12">
        <v>1037832</v>
      </c>
      <c r="I22" s="12">
        <v>24142801</v>
      </c>
      <c r="J22" s="11"/>
    </row>
    <row r="23" spans="2:10" x14ac:dyDescent="0.3">
      <c r="B23" s="12"/>
      <c r="C23" s="13" t="s">
        <v>22</v>
      </c>
      <c r="D23" s="12">
        <v>5719854</v>
      </c>
      <c r="E23" s="12">
        <v>138245165</v>
      </c>
      <c r="F23" s="12">
        <v>4746142</v>
      </c>
      <c r="G23" s="12">
        <v>113071309</v>
      </c>
      <c r="H23" s="12">
        <v>973712</v>
      </c>
      <c r="I23" s="12">
        <v>25173856</v>
      </c>
      <c r="J23" s="11"/>
    </row>
    <row r="24" spans="2:10" x14ac:dyDescent="0.3">
      <c r="B24" s="12" t="s">
        <v>40</v>
      </c>
      <c r="C24" s="13" t="s">
        <v>11</v>
      </c>
      <c r="D24" s="12">
        <v>5854274</v>
      </c>
      <c r="E24" s="12">
        <v>142111174</v>
      </c>
      <c r="F24" s="12">
        <v>4853259</v>
      </c>
      <c r="G24" s="12">
        <v>117498189</v>
      </c>
      <c r="H24" s="12">
        <v>1001015</v>
      </c>
      <c r="I24" s="12">
        <v>24612985</v>
      </c>
      <c r="J24" s="11"/>
    </row>
    <row r="25" spans="2:10" x14ac:dyDescent="0.3">
      <c r="B25" s="12"/>
      <c r="C25" s="13" t="s">
        <v>12</v>
      </c>
      <c r="D25" s="12">
        <v>6112196</v>
      </c>
      <c r="E25" s="12">
        <v>132926717</v>
      </c>
      <c r="F25" s="12">
        <v>5035885</v>
      </c>
      <c r="G25" s="12">
        <v>108329458</v>
      </c>
      <c r="H25" s="12">
        <v>1076311</v>
      </c>
      <c r="I25" s="12">
        <v>24597259</v>
      </c>
      <c r="J25" s="11"/>
    </row>
    <row r="26" spans="2:10" x14ac:dyDescent="0.3">
      <c r="B26" s="12"/>
      <c r="C26" s="13" t="s">
        <v>13</v>
      </c>
      <c r="D26" s="12">
        <v>6085725</v>
      </c>
      <c r="E26" s="12">
        <v>144109667</v>
      </c>
      <c r="F26" s="12">
        <v>5003638</v>
      </c>
      <c r="G26" s="12">
        <v>118286568</v>
      </c>
      <c r="H26" s="12">
        <v>1082087</v>
      </c>
      <c r="I26" s="12">
        <v>25823099</v>
      </c>
      <c r="J26" s="11"/>
    </row>
    <row r="27" spans="2:10" x14ac:dyDescent="0.3">
      <c r="B27" s="12"/>
      <c r="C27" s="13" t="s">
        <v>14</v>
      </c>
      <c r="D27" s="12">
        <v>6134575</v>
      </c>
      <c r="E27" s="12">
        <v>151945975</v>
      </c>
      <c r="F27" s="12">
        <v>5055046</v>
      </c>
      <c r="G27" s="12">
        <v>125781158</v>
      </c>
      <c r="H27" s="12">
        <v>1079529</v>
      </c>
      <c r="I27" s="12">
        <v>26164817</v>
      </c>
      <c r="J27" s="11"/>
    </row>
    <row r="28" spans="2:10" x14ac:dyDescent="0.3">
      <c r="B28" s="12"/>
      <c r="C28" s="13" t="s">
        <v>15</v>
      </c>
      <c r="D28" s="12">
        <v>5934373</v>
      </c>
      <c r="E28" s="12">
        <v>149271455</v>
      </c>
      <c r="F28" s="12">
        <v>4923425</v>
      </c>
      <c r="G28" s="12">
        <v>124402929</v>
      </c>
      <c r="H28" s="12">
        <v>1010948</v>
      </c>
      <c r="I28" s="12">
        <v>24868526</v>
      </c>
      <c r="J28" s="11"/>
    </row>
    <row r="29" spans="2:10" x14ac:dyDescent="0.3">
      <c r="B29" s="12"/>
      <c r="C29" s="13" t="s">
        <v>16</v>
      </c>
      <c r="D29" s="12">
        <v>6037565</v>
      </c>
      <c r="E29" s="12">
        <v>134598978</v>
      </c>
      <c r="F29" s="12">
        <v>4975602</v>
      </c>
      <c r="G29" s="12">
        <v>112565002</v>
      </c>
      <c r="H29" s="12">
        <v>1061963</v>
      </c>
      <c r="I29" s="12">
        <v>22033976</v>
      </c>
      <c r="J29" s="11"/>
    </row>
    <row r="30" spans="2:10" x14ac:dyDescent="0.3">
      <c r="B30" s="12"/>
      <c r="C30" s="13" t="s">
        <v>17</v>
      </c>
      <c r="D30" s="12">
        <v>6109076</v>
      </c>
      <c r="E30" s="12">
        <v>146834195</v>
      </c>
      <c r="F30" s="12">
        <v>5046789</v>
      </c>
      <c r="G30" s="12">
        <v>123605558</v>
      </c>
      <c r="H30" s="12">
        <v>1062287</v>
      </c>
      <c r="I30" s="12">
        <v>23228637</v>
      </c>
      <c r="J30" s="11"/>
    </row>
    <row r="31" spans="2:10" x14ac:dyDescent="0.3">
      <c r="B31" s="12"/>
      <c r="C31" s="13" t="s">
        <v>18</v>
      </c>
      <c r="D31" s="12">
        <v>5916951</v>
      </c>
      <c r="E31" s="12">
        <v>147754249</v>
      </c>
      <c r="F31" s="12">
        <v>4909154</v>
      </c>
      <c r="G31" s="12">
        <v>122810044</v>
      </c>
      <c r="H31" s="12">
        <v>1007797</v>
      </c>
      <c r="I31" s="12">
        <v>24944205</v>
      </c>
      <c r="J31" s="11"/>
    </row>
    <row r="32" spans="2:10" x14ac:dyDescent="0.3">
      <c r="B32" s="12"/>
      <c r="C32" s="13" t="s">
        <v>19</v>
      </c>
      <c r="D32" s="12">
        <v>5920423</v>
      </c>
      <c r="E32" s="12">
        <v>139988340</v>
      </c>
      <c r="F32" s="12">
        <v>4953146</v>
      </c>
      <c r="G32" s="12">
        <v>115209532</v>
      </c>
      <c r="H32" s="12">
        <v>967277</v>
      </c>
      <c r="I32" s="12">
        <v>24778808</v>
      </c>
      <c r="J32" s="11"/>
    </row>
    <row r="33" spans="2:10" x14ac:dyDescent="0.3">
      <c r="B33" s="12"/>
      <c r="C33" s="13" t="s">
        <v>20</v>
      </c>
      <c r="D33" s="12">
        <v>6074486</v>
      </c>
      <c r="E33" s="12">
        <v>147229966</v>
      </c>
      <c r="F33" s="12">
        <v>5063026</v>
      </c>
      <c r="G33" s="12">
        <v>123982084</v>
      </c>
      <c r="H33" s="12">
        <v>1011460</v>
      </c>
      <c r="I33" s="12">
        <v>23247882</v>
      </c>
      <c r="J33" s="11"/>
    </row>
    <row r="34" spans="2:10" x14ac:dyDescent="0.3">
      <c r="B34" s="12"/>
      <c r="C34" s="13" t="s">
        <v>21</v>
      </c>
      <c r="D34" s="12">
        <v>5815024</v>
      </c>
      <c r="E34" s="12">
        <v>139721890</v>
      </c>
      <c r="F34" s="12">
        <v>4853867</v>
      </c>
      <c r="G34" s="12">
        <v>117202386</v>
      </c>
      <c r="H34" s="12">
        <v>961157</v>
      </c>
      <c r="I34" s="12">
        <v>22519504</v>
      </c>
      <c r="J34" s="11"/>
    </row>
    <row r="35" spans="2:10" x14ac:dyDescent="0.3">
      <c r="B35" s="12"/>
      <c r="C35" s="13" t="s">
        <v>22</v>
      </c>
      <c r="D35" s="12">
        <v>5792986</v>
      </c>
      <c r="E35" s="12">
        <v>142830810</v>
      </c>
      <c r="F35" s="12">
        <v>4873045</v>
      </c>
      <c r="G35" s="12">
        <v>118957625</v>
      </c>
      <c r="H35" s="12">
        <v>919941</v>
      </c>
      <c r="I35" s="12">
        <v>23873185</v>
      </c>
      <c r="J35" s="11"/>
    </row>
    <row r="36" spans="2:10" x14ac:dyDescent="0.3">
      <c r="B36" s="12" t="s">
        <v>41</v>
      </c>
      <c r="C36" s="13" t="s">
        <v>11</v>
      </c>
      <c r="D36" s="12">
        <v>5717158</v>
      </c>
      <c r="E36" s="12">
        <v>143516621</v>
      </c>
      <c r="F36" s="12">
        <v>4758290</v>
      </c>
      <c r="G36" s="12">
        <v>119233160</v>
      </c>
      <c r="H36" s="12">
        <v>958868</v>
      </c>
      <c r="I36" s="12">
        <v>24283461</v>
      </c>
      <c r="J36" s="11"/>
    </row>
    <row r="37" spans="2:10" x14ac:dyDescent="0.3">
      <c r="B37" s="12"/>
      <c r="C37" s="13" t="s">
        <v>12</v>
      </c>
      <c r="D37" s="12">
        <v>5895825</v>
      </c>
      <c r="E37" s="12">
        <v>129099245</v>
      </c>
      <c r="F37" s="12">
        <v>4911125</v>
      </c>
      <c r="G37" s="12">
        <v>108161984</v>
      </c>
      <c r="H37" s="12">
        <v>984700</v>
      </c>
      <c r="I37" s="12">
        <v>20937261</v>
      </c>
      <c r="J37" s="11"/>
    </row>
    <row r="38" spans="2:10" x14ac:dyDescent="0.3">
      <c r="B38" s="12"/>
      <c r="C38" s="13" t="s">
        <v>13</v>
      </c>
      <c r="D38" s="12">
        <v>6011505</v>
      </c>
      <c r="E38" s="12">
        <v>146162957</v>
      </c>
      <c r="F38" s="12">
        <v>4981531</v>
      </c>
      <c r="G38" s="12">
        <v>123490404</v>
      </c>
      <c r="H38" s="12">
        <v>1029974</v>
      </c>
      <c r="I38" s="12">
        <v>22672553</v>
      </c>
      <c r="J38" s="11"/>
    </row>
    <row r="39" spans="2:10" x14ac:dyDescent="0.3">
      <c r="B39" s="12"/>
      <c r="C39" s="13" t="s">
        <v>14</v>
      </c>
      <c r="D39" s="12">
        <v>5994046</v>
      </c>
      <c r="E39" s="12">
        <v>142544259</v>
      </c>
      <c r="F39" s="12">
        <v>5029491</v>
      </c>
      <c r="G39" s="12">
        <v>118871528</v>
      </c>
      <c r="H39" s="12">
        <v>964555</v>
      </c>
      <c r="I39" s="12">
        <v>23672731</v>
      </c>
      <c r="J39" s="11"/>
    </row>
    <row r="40" spans="2:10" x14ac:dyDescent="0.3">
      <c r="B40" s="12"/>
      <c r="C40" s="13" t="s">
        <v>15</v>
      </c>
      <c r="D40" s="12">
        <v>6119012</v>
      </c>
      <c r="E40" s="12">
        <v>150727569</v>
      </c>
      <c r="F40" s="12">
        <v>5132350</v>
      </c>
      <c r="G40" s="12">
        <v>126665991</v>
      </c>
      <c r="H40" s="12">
        <v>986662</v>
      </c>
      <c r="I40" s="12">
        <v>24061578</v>
      </c>
      <c r="J40" s="11"/>
    </row>
    <row r="41" spans="2:10" x14ac:dyDescent="0.3">
      <c r="B41" s="12"/>
      <c r="C41" s="13" t="s">
        <v>16</v>
      </c>
      <c r="D41" s="12">
        <v>6223645</v>
      </c>
      <c r="E41" s="12">
        <v>151197175</v>
      </c>
      <c r="F41" s="12">
        <v>5128826</v>
      </c>
      <c r="G41" s="12">
        <v>125733702</v>
      </c>
      <c r="H41" s="12">
        <v>1094819</v>
      </c>
      <c r="I41" s="12">
        <v>25463473</v>
      </c>
      <c r="J41" s="11"/>
    </row>
    <row r="42" spans="2:10" x14ac:dyDescent="0.3">
      <c r="B42" s="12"/>
      <c r="C42" s="13" t="s">
        <v>17</v>
      </c>
      <c r="D42" s="12">
        <v>6284481</v>
      </c>
      <c r="E42" s="12">
        <v>157565646</v>
      </c>
      <c r="F42" s="12">
        <v>5189289</v>
      </c>
      <c r="G42" s="12">
        <v>130247717</v>
      </c>
      <c r="H42" s="12">
        <v>1095192</v>
      </c>
      <c r="I42" s="12">
        <v>27317929</v>
      </c>
      <c r="J42" s="11"/>
    </row>
    <row r="43" spans="2:10" x14ac:dyDescent="0.3">
      <c r="B43" s="12"/>
      <c r="C43" s="13" t="s">
        <v>18</v>
      </c>
      <c r="D43" s="12">
        <v>6324346</v>
      </c>
      <c r="E43" s="12">
        <v>149479317</v>
      </c>
      <c r="F43" s="12">
        <v>5216554</v>
      </c>
      <c r="G43" s="12">
        <v>121854350</v>
      </c>
      <c r="H43" s="12">
        <v>1107792</v>
      </c>
      <c r="I43" s="12">
        <v>27624967</v>
      </c>
      <c r="J43" s="11"/>
    </row>
    <row r="44" spans="2:10" x14ac:dyDescent="0.3">
      <c r="B44" s="12"/>
      <c r="C44" s="13" t="s">
        <v>19</v>
      </c>
      <c r="D44" s="12">
        <v>6336633</v>
      </c>
      <c r="E44" s="12">
        <v>145432793</v>
      </c>
      <c r="F44" s="12">
        <v>5251171</v>
      </c>
      <c r="G44" s="12">
        <v>119814557</v>
      </c>
      <c r="H44" s="12">
        <v>1085462</v>
      </c>
      <c r="I44" s="12">
        <v>25618236</v>
      </c>
      <c r="J44" s="11"/>
    </row>
    <row r="45" spans="2:10" x14ac:dyDescent="0.3">
      <c r="B45" s="12"/>
      <c r="C45" s="13" t="s">
        <v>20</v>
      </c>
      <c r="D45" s="12">
        <v>6229130</v>
      </c>
      <c r="E45" s="12">
        <v>153077089</v>
      </c>
      <c r="F45" s="12">
        <v>5109439</v>
      </c>
      <c r="G45" s="12">
        <v>127445665</v>
      </c>
      <c r="H45" s="12">
        <v>1119691</v>
      </c>
      <c r="I45" s="12">
        <v>25631424</v>
      </c>
      <c r="J45" s="11"/>
    </row>
    <row r="46" spans="2:10" x14ac:dyDescent="0.3">
      <c r="B46" s="12"/>
      <c r="C46" s="13" t="s">
        <v>21</v>
      </c>
      <c r="D46" s="12">
        <v>6279656</v>
      </c>
      <c r="E46" s="12">
        <v>147576579</v>
      </c>
      <c r="F46" s="12">
        <v>5186080</v>
      </c>
      <c r="G46" s="12">
        <v>122508749</v>
      </c>
      <c r="H46" s="12">
        <v>1093576</v>
      </c>
      <c r="I46" s="12">
        <v>25067830</v>
      </c>
      <c r="J46" s="11"/>
    </row>
    <row r="47" spans="2:10" x14ac:dyDescent="0.3">
      <c r="B47" s="12"/>
      <c r="C47" s="13" t="s">
        <v>22</v>
      </c>
      <c r="D47" s="12">
        <v>6098901</v>
      </c>
      <c r="E47" s="12">
        <v>153674916</v>
      </c>
      <c r="F47" s="12">
        <v>5047327</v>
      </c>
      <c r="G47" s="12">
        <v>127934923</v>
      </c>
      <c r="H47" s="12">
        <v>1051574</v>
      </c>
      <c r="I47" s="12">
        <v>25739993</v>
      </c>
      <c r="J47" s="11"/>
    </row>
    <row r="48" spans="2:10" x14ac:dyDescent="0.3">
      <c r="B48" s="13"/>
      <c r="C48" s="13"/>
      <c r="D48" s="13"/>
      <c r="E48" s="13"/>
      <c r="F48" s="13"/>
      <c r="G48" s="13"/>
      <c r="H48" s="13"/>
      <c r="I48" s="13"/>
      <c r="J48" s="11"/>
    </row>
    <row r="49" spans="2:10" x14ac:dyDescent="0.3">
      <c r="B49" s="16" t="s">
        <v>23</v>
      </c>
      <c r="C49" s="16"/>
      <c r="D49" s="20">
        <v>-2.87842200273391</v>
      </c>
      <c r="E49" s="20">
        <v>4.1323203460354003</v>
      </c>
      <c r="F49" s="20">
        <v>-2.6754890013266301</v>
      </c>
      <c r="G49" s="20">
        <v>4.4292134596852302</v>
      </c>
      <c r="H49" s="20">
        <v>-3.8407938725794999</v>
      </c>
      <c r="I49" s="20">
        <v>2.6813768882268598</v>
      </c>
      <c r="J49" s="17"/>
    </row>
    <row r="50" spans="2:10" x14ac:dyDescent="0.3">
      <c r="B50" s="13" t="s">
        <v>24</v>
      </c>
      <c r="C50" s="13"/>
      <c r="D50" s="18">
        <v>5.2807826568198202</v>
      </c>
      <c r="E50" s="18">
        <v>7.5922736838081404</v>
      </c>
      <c r="F50" s="18">
        <v>3.5764496326219</v>
      </c>
      <c r="G50" s="18">
        <v>7.5466351988785902</v>
      </c>
      <c r="H50" s="18">
        <v>14.3088524155353</v>
      </c>
      <c r="I50" s="18">
        <v>7.819685559342</v>
      </c>
      <c r="J50" s="17"/>
    </row>
    <row r="51" spans="2:10" x14ac:dyDescent="0.3">
      <c r="B51" s="15" t="s">
        <v>25</v>
      </c>
      <c r="C51" s="15"/>
      <c r="D51" s="19" t="s">
        <v>26</v>
      </c>
      <c r="E51" s="19">
        <v>2.95062287455056</v>
      </c>
      <c r="F51" s="19" t="s">
        <v>26</v>
      </c>
      <c r="G51" s="19">
        <v>3.0331283000795302</v>
      </c>
      <c r="H51" s="19" t="s">
        <v>26</v>
      </c>
      <c r="I51" s="19">
        <v>2.5451441822880798</v>
      </c>
      <c r="J51" s="17"/>
    </row>
    <row r="52" spans="2:10" x14ac:dyDescent="0.3">
      <c r="B52" t="s">
        <v>27</v>
      </c>
    </row>
    <row r="53" spans="2:10" x14ac:dyDescent="0.3">
      <c r="B53" t="s">
        <v>28</v>
      </c>
    </row>
    <row r="55" spans="2:10" x14ac:dyDescent="0.3">
      <c r="B55" s="1" t="s">
        <v>8</v>
      </c>
    </row>
    <row r="56" spans="2:10" x14ac:dyDescent="0.3">
      <c r="B56" s="1"/>
    </row>
    <row r="57" spans="2:10" x14ac:dyDescent="0.3">
      <c r="B57" s="5" t="s">
        <v>29</v>
      </c>
    </row>
    <row r="58" spans="2:10" x14ac:dyDescent="0.3">
      <c r="B58" s="5" t="s">
        <v>30</v>
      </c>
    </row>
    <row r="59" spans="2:10" x14ac:dyDescent="0.3">
      <c r="B59" s="5"/>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J60"/>
  <sheetViews>
    <sheetView showGridLines="0" zoomScale="75" workbookViewId="0"/>
  </sheetViews>
  <sheetFormatPr baseColWidth="10" defaultRowHeight="14.4" x14ac:dyDescent="0.3"/>
  <cols>
    <col min="1" max="1" width="5" customWidth="1"/>
    <col min="2" max="2" width="10.6640625" customWidth="1"/>
    <col min="3" max="3" width="16" customWidth="1"/>
    <col min="4" max="9" width="20.6640625" customWidth="1"/>
  </cols>
  <sheetData>
    <row r="2" spans="2:10" x14ac:dyDescent="0.3">
      <c r="B2" s="1" t="s">
        <v>51</v>
      </c>
    </row>
    <row r="3" spans="2:10" x14ac:dyDescent="0.3">
      <c r="B3" s="1" t="s">
        <v>60</v>
      </c>
    </row>
    <row r="5" spans="2:10" x14ac:dyDescent="0.3">
      <c r="B5" s="24" t="s">
        <v>31</v>
      </c>
      <c r="C5" s="24" t="s">
        <v>31</v>
      </c>
      <c r="D5" s="7" t="s">
        <v>31</v>
      </c>
      <c r="E5" s="7" t="s">
        <v>31</v>
      </c>
      <c r="F5" s="7" t="s">
        <v>32</v>
      </c>
      <c r="G5" s="7" t="s">
        <v>31</v>
      </c>
      <c r="H5" s="7" t="s">
        <v>31</v>
      </c>
      <c r="I5" s="23" t="s">
        <v>31</v>
      </c>
    </row>
    <row r="6" spans="2:10" x14ac:dyDescent="0.3">
      <c r="B6" s="25"/>
      <c r="C6" s="25"/>
      <c r="D6" s="8" t="s">
        <v>33</v>
      </c>
      <c r="E6" s="10" t="s">
        <v>31</v>
      </c>
      <c r="F6" s="9" t="s">
        <v>34</v>
      </c>
      <c r="G6" s="10" t="s">
        <v>31</v>
      </c>
      <c r="H6" s="9" t="s">
        <v>35</v>
      </c>
      <c r="I6" s="10" t="s">
        <v>31</v>
      </c>
    </row>
    <row r="7" spans="2:10" ht="28.8" x14ac:dyDescent="0.3">
      <c r="B7" s="14" t="s">
        <v>36</v>
      </c>
      <c r="C7" s="14" t="s">
        <v>37</v>
      </c>
      <c r="D7" s="14" t="s">
        <v>38</v>
      </c>
      <c r="E7" s="14" t="s">
        <v>39</v>
      </c>
      <c r="F7" s="14" t="s">
        <v>38</v>
      </c>
      <c r="G7" s="14" t="s">
        <v>39</v>
      </c>
      <c r="H7" s="14" t="s">
        <v>38</v>
      </c>
      <c r="I7" s="14" t="s">
        <v>39</v>
      </c>
    </row>
    <row r="8" spans="2:10" x14ac:dyDescent="0.3">
      <c r="B8" s="26">
        <v>2023</v>
      </c>
      <c r="C8" s="13" t="s">
        <v>9</v>
      </c>
      <c r="D8" s="12">
        <v>781572.66666666698</v>
      </c>
      <c r="E8" s="12">
        <v>213381689</v>
      </c>
      <c r="F8" s="12">
        <v>567490.33333333302</v>
      </c>
      <c r="G8" s="12">
        <v>154428076</v>
      </c>
      <c r="H8" s="12">
        <v>214082.33333333299</v>
      </c>
      <c r="I8" s="12">
        <v>58953613</v>
      </c>
      <c r="J8" s="11"/>
    </row>
    <row r="9" spans="2:10" x14ac:dyDescent="0.3">
      <c r="B9" s="12" t="s">
        <v>40</v>
      </c>
      <c r="C9" s="13" t="s">
        <v>9</v>
      </c>
      <c r="D9" s="12">
        <v>779066.58333333302</v>
      </c>
      <c r="E9" s="12">
        <v>207451197</v>
      </c>
      <c r="F9" s="12">
        <v>513509.58333333302</v>
      </c>
      <c r="G9" s="12">
        <v>146689089</v>
      </c>
      <c r="H9" s="12">
        <v>265557</v>
      </c>
      <c r="I9" s="12">
        <v>60762108</v>
      </c>
      <c r="J9" s="11"/>
    </row>
    <row r="10" spans="2:10" x14ac:dyDescent="0.3">
      <c r="B10" s="12" t="s">
        <v>41</v>
      </c>
      <c r="C10" s="13" t="s">
        <v>10</v>
      </c>
      <c r="D10" s="12">
        <v>790752.75</v>
      </c>
      <c r="E10" s="12">
        <v>222809740</v>
      </c>
      <c r="F10" s="12">
        <v>536138.08333333302</v>
      </c>
      <c r="G10" s="12">
        <v>161919935</v>
      </c>
      <c r="H10" s="12">
        <v>254614.66666666701</v>
      </c>
      <c r="I10" s="12">
        <v>60889805</v>
      </c>
      <c r="J10" s="11"/>
    </row>
    <row r="11" spans="2:10" x14ac:dyDescent="0.3">
      <c r="B11" s="13"/>
      <c r="C11" s="13"/>
      <c r="D11" s="13"/>
      <c r="E11" s="13"/>
      <c r="F11" s="13"/>
      <c r="G11" s="13"/>
      <c r="H11" s="13"/>
      <c r="I11" s="13"/>
      <c r="J11" s="11"/>
    </row>
    <row r="12" spans="2:10" x14ac:dyDescent="0.3">
      <c r="B12" s="26">
        <v>2023</v>
      </c>
      <c r="C12" s="13" t="s">
        <v>11</v>
      </c>
      <c r="D12" s="12">
        <v>773279</v>
      </c>
      <c r="E12" s="12">
        <v>16806917</v>
      </c>
      <c r="F12" s="12">
        <v>601512</v>
      </c>
      <c r="G12" s="12">
        <v>13117994</v>
      </c>
      <c r="H12" s="12">
        <v>171767</v>
      </c>
      <c r="I12" s="12">
        <v>3688923</v>
      </c>
      <c r="J12" s="11"/>
    </row>
    <row r="13" spans="2:10" x14ac:dyDescent="0.3">
      <c r="B13" s="12"/>
      <c r="C13" s="13" t="s">
        <v>12</v>
      </c>
      <c r="D13" s="12">
        <v>717819</v>
      </c>
      <c r="E13" s="12">
        <v>15244421</v>
      </c>
      <c r="F13" s="12">
        <v>555026</v>
      </c>
      <c r="G13" s="12">
        <v>11799029</v>
      </c>
      <c r="H13" s="12">
        <v>162793</v>
      </c>
      <c r="I13" s="12">
        <v>3445392</v>
      </c>
      <c r="J13" s="11"/>
    </row>
    <row r="14" spans="2:10" x14ac:dyDescent="0.3">
      <c r="B14" s="12"/>
      <c r="C14" s="13" t="s">
        <v>13</v>
      </c>
      <c r="D14" s="12">
        <v>797458</v>
      </c>
      <c r="E14" s="12">
        <v>18385732</v>
      </c>
      <c r="F14" s="12">
        <v>594848</v>
      </c>
      <c r="G14" s="12">
        <v>13882509</v>
      </c>
      <c r="H14" s="12">
        <v>202610</v>
      </c>
      <c r="I14" s="12">
        <v>4503223</v>
      </c>
      <c r="J14" s="11"/>
    </row>
    <row r="15" spans="2:10" x14ac:dyDescent="0.3">
      <c r="B15" s="12"/>
      <c r="C15" s="13" t="s">
        <v>14</v>
      </c>
      <c r="D15" s="12">
        <v>779476</v>
      </c>
      <c r="E15" s="12">
        <v>18660603</v>
      </c>
      <c r="F15" s="12">
        <v>570225</v>
      </c>
      <c r="G15" s="12">
        <v>13530352</v>
      </c>
      <c r="H15" s="12">
        <v>209251</v>
      </c>
      <c r="I15" s="12">
        <v>5130251</v>
      </c>
      <c r="J15" s="11"/>
    </row>
    <row r="16" spans="2:10" x14ac:dyDescent="0.3">
      <c r="B16" s="12"/>
      <c r="C16" s="13" t="s">
        <v>15</v>
      </c>
      <c r="D16" s="12">
        <v>785498</v>
      </c>
      <c r="E16" s="12">
        <v>19354757</v>
      </c>
      <c r="F16" s="12">
        <v>574410</v>
      </c>
      <c r="G16" s="12">
        <v>14061703</v>
      </c>
      <c r="H16" s="12">
        <v>211088</v>
      </c>
      <c r="I16" s="12">
        <v>5293054</v>
      </c>
      <c r="J16" s="11"/>
    </row>
    <row r="17" spans="2:10" x14ac:dyDescent="0.3">
      <c r="B17" s="12"/>
      <c r="C17" s="13" t="s">
        <v>16</v>
      </c>
      <c r="D17" s="12">
        <v>807609</v>
      </c>
      <c r="E17" s="12">
        <v>18202967</v>
      </c>
      <c r="F17" s="12">
        <v>594742</v>
      </c>
      <c r="G17" s="12">
        <v>13387013</v>
      </c>
      <c r="H17" s="12">
        <v>212867</v>
      </c>
      <c r="I17" s="12">
        <v>4815954</v>
      </c>
      <c r="J17" s="11"/>
    </row>
    <row r="18" spans="2:10" x14ac:dyDescent="0.3">
      <c r="B18" s="12"/>
      <c r="C18" s="13" t="s">
        <v>17</v>
      </c>
      <c r="D18" s="12">
        <v>815677</v>
      </c>
      <c r="E18" s="12">
        <v>17733594</v>
      </c>
      <c r="F18" s="12">
        <v>587424</v>
      </c>
      <c r="G18" s="12">
        <v>12437040</v>
      </c>
      <c r="H18" s="12">
        <v>228253</v>
      </c>
      <c r="I18" s="12">
        <v>5296554</v>
      </c>
      <c r="J18" s="11"/>
    </row>
    <row r="19" spans="2:10" x14ac:dyDescent="0.3">
      <c r="B19" s="12"/>
      <c r="C19" s="13" t="s">
        <v>18</v>
      </c>
      <c r="D19" s="12">
        <v>825796</v>
      </c>
      <c r="E19" s="12">
        <v>19087657</v>
      </c>
      <c r="F19" s="12">
        <v>582140</v>
      </c>
      <c r="G19" s="12">
        <v>13469967</v>
      </c>
      <c r="H19" s="12">
        <v>243656</v>
      </c>
      <c r="I19" s="12">
        <v>5617690</v>
      </c>
      <c r="J19" s="11"/>
    </row>
    <row r="20" spans="2:10" x14ac:dyDescent="0.3">
      <c r="B20" s="12"/>
      <c r="C20" s="13" t="s">
        <v>19</v>
      </c>
      <c r="D20" s="12">
        <v>744317</v>
      </c>
      <c r="E20" s="12">
        <v>17657921</v>
      </c>
      <c r="F20" s="12">
        <v>530868</v>
      </c>
      <c r="G20" s="12">
        <v>12622464</v>
      </c>
      <c r="H20" s="12">
        <v>213449</v>
      </c>
      <c r="I20" s="12">
        <v>5035457</v>
      </c>
      <c r="J20" s="11"/>
    </row>
    <row r="21" spans="2:10" x14ac:dyDescent="0.3">
      <c r="B21" s="12"/>
      <c r="C21" s="13" t="s">
        <v>20</v>
      </c>
      <c r="D21" s="12">
        <v>791231</v>
      </c>
      <c r="E21" s="12">
        <v>18457691</v>
      </c>
      <c r="F21" s="12">
        <v>554953</v>
      </c>
      <c r="G21" s="12">
        <v>13008562</v>
      </c>
      <c r="H21" s="12">
        <v>236278</v>
      </c>
      <c r="I21" s="12">
        <v>5449129</v>
      </c>
      <c r="J21" s="11"/>
    </row>
    <row r="22" spans="2:10" x14ac:dyDescent="0.3">
      <c r="B22" s="12"/>
      <c r="C22" s="13" t="s">
        <v>21</v>
      </c>
      <c r="D22" s="12">
        <v>764065</v>
      </c>
      <c r="E22" s="12">
        <v>16859610</v>
      </c>
      <c r="F22" s="12">
        <v>530484</v>
      </c>
      <c r="G22" s="12">
        <v>11552387</v>
      </c>
      <c r="H22" s="12">
        <v>233581</v>
      </c>
      <c r="I22" s="12">
        <v>5307223</v>
      </c>
      <c r="J22" s="11"/>
    </row>
    <row r="23" spans="2:10" x14ac:dyDescent="0.3">
      <c r="B23" s="12"/>
      <c r="C23" s="13" t="s">
        <v>22</v>
      </c>
      <c r="D23" s="12">
        <v>776647</v>
      </c>
      <c r="E23" s="12">
        <v>16929819</v>
      </c>
      <c r="F23" s="12">
        <v>533252</v>
      </c>
      <c r="G23" s="12">
        <v>11559056</v>
      </c>
      <c r="H23" s="12">
        <v>243395</v>
      </c>
      <c r="I23" s="12">
        <v>5370763</v>
      </c>
      <c r="J23" s="11"/>
    </row>
    <row r="24" spans="2:10" x14ac:dyDescent="0.3">
      <c r="B24" s="12" t="s">
        <v>40</v>
      </c>
      <c r="C24" s="13" t="s">
        <v>11</v>
      </c>
      <c r="D24" s="12">
        <v>786790</v>
      </c>
      <c r="E24" s="12">
        <v>16534213</v>
      </c>
      <c r="F24" s="12">
        <v>538436</v>
      </c>
      <c r="G24" s="12">
        <v>11674415</v>
      </c>
      <c r="H24" s="12">
        <v>248354</v>
      </c>
      <c r="I24" s="12">
        <v>4859798</v>
      </c>
      <c r="J24" s="11"/>
    </row>
    <row r="25" spans="2:10" x14ac:dyDescent="0.3">
      <c r="B25" s="12"/>
      <c r="C25" s="13" t="s">
        <v>12</v>
      </c>
      <c r="D25" s="12">
        <v>790755</v>
      </c>
      <c r="E25" s="12">
        <v>16674448</v>
      </c>
      <c r="F25" s="12">
        <v>539470</v>
      </c>
      <c r="G25" s="12">
        <v>11662992</v>
      </c>
      <c r="H25" s="12">
        <v>251285</v>
      </c>
      <c r="I25" s="12">
        <v>5011456</v>
      </c>
      <c r="J25" s="11"/>
    </row>
    <row r="26" spans="2:10" x14ac:dyDescent="0.3">
      <c r="B26" s="12"/>
      <c r="C26" s="13" t="s">
        <v>13</v>
      </c>
      <c r="D26" s="12">
        <v>791047</v>
      </c>
      <c r="E26" s="12">
        <v>17805916</v>
      </c>
      <c r="F26" s="12">
        <v>541710</v>
      </c>
      <c r="G26" s="12">
        <v>12337785</v>
      </c>
      <c r="H26" s="12">
        <v>249337</v>
      </c>
      <c r="I26" s="12">
        <v>5468131</v>
      </c>
      <c r="J26" s="11"/>
    </row>
    <row r="27" spans="2:10" x14ac:dyDescent="0.3">
      <c r="B27" s="12"/>
      <c r="C27" s="13" t="s">
        <v>14</v>
      </c>
      <c r="D27" s="12">
        <v>770657</v>
      </c>
      <c r="E27" s="12">
        <v>17242034</v>
      </c>
      <c r="F27" s="12">
        <v>532020</v>
      </c>
      <c r="G27" s="12">
        <v>12282410</v>
      </c>
      <c r="H27" s="12">
        <v>238637</v>
      </c>
      <c r="I27" s="12">
        <v>4959624</v>
      </c>
      <c r="J27" s="11"/>
    </row>
    <row r="28" spans="2:10" x14ac:dyDescent="0.3">
      <c r="B28" s="12"/>
      <c r="C28" s="13" t="s">
        <v>15</v>
      </c>
      <c r="D28" s="12">
        <v>775680</v>
      </c>
      <c r="E28" s="12">
        <v>17440959</v>
      </c>
      <c r="F28" s="12">
        <v>510574</v>
      </c>
      <c r="G28" s="12">
        <v>12190472</v>
      </c>
      <c r="H28" s="12">
        <v>265106</v>
      </c>
      <c r="I28" s="12">
        <v>5250487</v>
      </c>
      <c r="J28" s="11"/>
    </row>
    <row r="29" spans="2:10" x14ac:dyDescent="0.3">
      <c r="B29" s="12"/>
      <c r="C29" s="13" t="s">
        <v>16</v>
      </c>
      <c r="D29" s="12">
        <v>775094</v>
      </c>
      <c r="E29" s="12">
        <v>17038252</v>
      </c>
      <c r="F29" s="12">
        <v>477514</v>
      </c>
      <c r="G29" s="12">
        <v>11779010</v>
      </c>
      <c r="H29" s="12">
        <v>297580</v>
      </c>
      <c r="I29" s="12">
        <v>5259242</v>
      </c>
      <c r="J29" s="11"/>
    </row>
    <row r="30" spans="2:10" x14ac:dyDescent="0.3">
      <c r="B30" s="12"/>
      <c r="C30" s="13" t="s">
        <v>17</v>
      </c>
      <c r="D30" s="12">
        <v>823189</v>
      </c>
      <c r="E30" s="12">
        <v>18673856</v>
      </c>
      <c r="F30" s="12">
        <v>528676</v>
      </c>
      <c r="G30" s="12">
        <v>13028008</v>
      </c>
      <c r="H30" s="12">
        <v>294513</v>
      </c>
      <c r="I30" s="12">
        <v>5645848</v>
      </c>
      <c r="J30" s="11"/>
    </row>
    <row r="31" spans="2:10" x14ac:dyDescent="0.3">
      <c r="B31" s="12"/>
      <c r="C31" s="13" t="s">
        <v>18</v>
      </c>
      <c r="D31" s="12">
        <v>797046</v>
      </c>
      <c r="E31" s="12">
        <v>17581718</v>
      </c>
      <c r="F31" s="12">
        <v>526961</v>
      </c>
      <c r="G31" s="12">
        <v>12465320</v>
      </c>
      <c r="H31" s="12">
        <v>270085</v>
      </c>
      <c r="I31" s="12">
        <v>5116398</v>
      </c>
      <c r="J31" s="11"/>
    </row>
    <row r="32" spans="2:10" x14ac:dyDescent="0.3">
      <c r="B32" s="12"/>
      <c r="C32" s="13" t="s">
        <v>19</v>
      </c>
      <c r="D32" s="12">
        <v>791868</v>
      </c>
      <c r="E32" s="12">
        <v>16497984</v>
      </c>
      <c r="F32" s="12">
        <v>507724</v>
      </c>
      <c r="G32" s="12">
        <v>12024692</v>
      </c>
      <c r="H32" s="12">
        <v>284144</v>
      </c>
      <c r="I32" s="12">
        <v>4473292</v>
      </c>
      <c r="J32" s="11"/>
    </row>
    <row r="33" spans="2:10" x14ac:dyDescent="0.3">
      <c r="B33" s="12"/>
      <c r="C33" s="13" t="s">
        <v>20</v>
      </c>
      <c r="D33" s="12">
        <v>769497</v>
      </c>
      <c r="E33" s="12">
        <v>17568959</v>
      </c>
      <c r="F33" s="12">
        <v>501116</v>
      </c>
      <c r="G33" s="12">
        <v>12591988</v>
      </c>
      <c r="H33" s="12">
        <v>268381</v>
      </c>
      <c r="I33" s="12">
        <v>4976971</v>
      </c>
      <c r="J33" s="11"/>
    </row>
    <row r="34" spans="2:10" x14ac:dyDescent="0.3">
      <c r="B34" s="12"/>
      <c r="C34" s="13" t="s">
        <v>21</v>
      </c>
      <c r="D34" s="12">
        <v>733903</v>
      </c>
      <c r="E34" s="12">
        <v>16881543</v>
      </c>
      <c r="F34" s="12">
        <v>474142</v>
      </c>
      <c r="G34" s="12">
        <v>12197715</v>
      </c>
      <c r="H34" s="12">
        <v>259761</v>
      </c>
      <c r="I34" s="12">
        <v>4683828</v>
      </c>
      <c r="J34" s="11"/>
    </row>
    <row r="35" spans="2:10" x14ac:dyDescent="0.3">
      <c r="B35" s="12"/>
      <c r="C35" s="13" t="s">
        <v>22</v>
      </c>
      <c r="D35" s="12">
        <v>743273</v>
      </c>
      <c r="E35" s="12">
        <v>17511315</v>
      </c>
      <c r="F35" s="12">
        <v>483772</v>
      </c>
      <c r="G35" s="12">
        <v>12454282</v>
      </c>
      <c r="H35" s="12">
        <v>259501</v>
      </c>
      <c r="I35" s="12">
        <v>5057033</v>
      </c>
      <c r="J35" s="11"/>
    </row>
    <row r="36" spans="2:10" x14ac:dyDescent="0.3">
      <c r="B36" s="12" t="s">
        <v>41</v>
      </c>
      <c r="C36" s="13" t="s">
        <v>11</v>
      </c>
      <c r="D36" s="12">
        <v>736611</v>
      </c>
      <c r="E36" s="12">
        <v>16629893</v>
      </c>
      <c r="F36" s="12">
        <v>464011</v>
      </c>
      <c r="G36" s="12">
        <v>11971417</v>
      </c>
      <c r="H36" s="12">
        <v>272600</v>
      </c>
      <c r="I36" s="12">
        <v>4658476</v>
      </c>
      <c r="J36" s="11"/>
    </row>
    <row r="37" spans="2:10" x14ac:dyDescent="0.3">
      <c r="B37" s="12"/>
      <c r="C37" s="13" t="s">
        <v>12</v>
      </c>
      <c r="D37" s="12">
        <v>799131</v>
      </c>
      <c r="E37" s="12">
        <v>17052801</v>
      </c>
      <c r="F37" s="12">
        <v>507986</v>
      </c>
      <c r="G37" s="12">
        <v>11906766</v>
      </c>
      <c r="H37" s="12">
        <v>291145</v>
      </c>
      <c r="I37" s="12">
        <v>5146035</v>
      </c>
      <c r="J37" s="11"/>
    </row>
    <row r="38" spans="2:10" x14ac:dyDescent="0.3">
      <c r="B38" s="12"/>
      <c r="C38" s="13" t="s">
        <v>13</v>
      </c>
      <c r="D38" s="12">
        <v>780151</v>
      </c>
      <c r="E38" s="12">
        <v>20202660</v>
      </c>
      <c r="F38" s="12">
        <v>478719</v>
      </c>
      <c r="G38" s="12">
        <v>13989344</v>
      </c>
      <c r="H38" s="12">
        <v>301432</v>
      </c>
      <c r="I38" s="12">
        <v>6213316</v>
      </c>
      <c r="J38" s="11"/>
    </row>
    <row r="39" spans="2:10" x14ac:dyDescent="0.3">
      <c r="B39" s="12"/>
      <c r="C39" s="13" t="s">
        <v>14</v>
      </c>
      <c r="D39" s="12">
        <v>743663</v>
      </c>
      <c r="E39" s="12">
        <v>18698224</v>
      </c>
      <c r="F39" s="12">
        <v>483885</v>
      </c>
      <c r="G39" s="12">
        <v>13594597</v>
      </c>
      <c r="H39" s="12">
        <v>259778</v>
      </c>
      <c r="I39" s="12">
        <v>5103627</v>
      </c>
      <c r="J39" s="11"/>
    </row>
    <row r="40" spans="2:10" x14ac:dyDescent="0.3">
      <c r="B40" s="12"/>
      <c r="C40" s="13" t="s">
        <v>15</v>
      </c>
      <c r="D40" s="12">
        <v>797648</v>
      </c>
      <c r="E40" s="12">
        <v>18951782</v>
      </c>
      <c r="F40" s="12">
        <v>526730</v>
      </c>
      <c r="G40" s="12">
        <v>14104901</v>
      </c>
      <c r="H40" s="12">
        <v>270918</v>
      </c>
      <c r="I40" s="12">
        <v>4846881</v>
      </c>
      <c r="J40" s="11"/>
    </row>
    <row r="41" spans="2:10" x14ac:dyDescent="0.3">
      <c r="B41" s="12"/>
      <c r="C41" s="13" t="s">
        <v>16</v>
      </c>
      <c r="D41" s="12">
        <v>748140</v>
      </c>
      <c r="E41" s="12">
        <v>18070801</v>
      </c>
      <c r="F41" s="12">
        <v>480636</v>
      </c>
      <c r="G41" s="12">
        <v>13231476</v>
      </c>
      <c r="H41" s="12">
        <v>267504</v>
      </c>
      <c r="I41" s="12">
        <v>4839325</v>
      </c>
      <c r="J41" s="11"/>
    </row>
    <row r="42" spans="2:10" x14ac:dyDescent="0.3">
      <c r="B42" s="12"/>
      <c r="C42" s="13" t="s">
        <v>17</v>
      </c>
      <c r="D42" s="12">
        <v>830434</v>
      </c>
      <c r="E42" s="12">
        <v>19165123</v>
      </c>
      <c r="F42" s="12">
        <v>558930</v>
      </c>
      <c r="G42" s="12">
        <v>14153829</v>
      </c>
      <c r="H42" s="12">
        <v>271504</v>
      </c>
      <c r="I42" s="12">
        <v>5011294</v>
      </c>
      <c r="J42" s="11"/>
    </row>
    <row r="43" spans="2:10" x14ac:dyDescent="0.3">
      <c r="B43" s="12"/>
      <c r="C43" s="13" t="s">
        <v>18</v>
      </c>
      <c r="D43" s="12">
        <v>796257</v>
      </c>
      <c r="E43" s="12">
        <v>18453756</v>
      </c>
      <c r="F43" s="12">
        <v>533031</v>
      </c>
      <c r="G43" s="12">
        <v>13489780</v>
      </c>
      <c r="H43" s="12">
        <v>263226</v>
      </c>
      <c r="I43" s="12">
        <v>4963976</v>
      </c>
      <c r="J43" s="11"/>
    </row>
    <row r="44" spans="2:10" x14ac:dyDescent="0.3">
      <c r="B44" s="12"/>
      <c r="C44" s="13" t="s">
        <v>19</v>
      </c>
      <c r="D44" s="12">
        <v>776216</v>
      </c>
      <c r="E44" s="12">
        <v>17982376</v>
      </c>
      <c r="F44" s="12">
        <v>571391</v>
      </c>
      <c r="G44" s="12">
        <v>12965597</v>
      </c>
      <c r="H44" s="12">
        <v>204825</v>
      </c>
      <c r="I44" s="12">
        <v>5016779</v>
      </c>
      <c r="J44" s="11"/>
    </row>
    <row r="45" spans="2:10" x14ac:dyDescent="0.3">
      <c r="B45" s="12"/>
      <c r="C45" s="13" t="s">
        <v>64</v>
      </c>
      <c r="D45" s="12">
        <v>836893</v>
      </c>
      <c r="E45" s="12">
        <v>18992462</v>
      </c>
      <c r="F45" s="12">
        <v>627031</v>
      </c>
      <c r="G45" s="12">
        <v>13720763</v>
      </c>
      <c r="H45" s="12">
        <v>209862</v>
      </c>
      <c r="I45" s="12">
        <v>5271699</v>
      </c>
      <c r="J45" s="11"/>
    </row>
    <row r="46" spans="2:10" x14ac:dyDescent="0.3">
      <c r="B46" s="12"/>
      <c r="C46" s="13" t="s">
        <v>21</v>
      </c>
      <c r="D46" s="12">
        <v>793915</v>
      </c>
      <c r="E46" s="12">
        <v>18582527</v>
      </c>
      <c r="F46" s="12">
        <v>589286</v>
      </c>
      <c r="G46" s="12">
        <v>13425991</v>
      </c>
      <c r="H46" s="12">
        <v>204629</v>
      </c>
      <c r="I46" s="12">
        <v>5156536</v>
      </c>
      <c r="J46" s="11"/>
    </row>
    <row r="47" spans="2:10" x14ac:dyDescent="0.3">
      <c r="B47" s="12"/>
      <c r="C47" s="13" t="s">
        <v>22</v>
      </c>
      <c r="D47" s="12">
        <v>849974</v>
      </c>
      <c r="E47" s="12">
        <v>20027335</v>
      </c>
      <c r="F47" s="12">
        <v>612021</v>
      </c>
      <c r="G47" s="12">
        <v>15365474</v>
      </c>
      <c r="H47" s="12">
        <v>237953</v>
      </c>
      <c r="I47" s="12">
        <v>4661861</v>
      </c>
      <c r="J47" s="11"/>
    </row>
    <row r="48" spans="2:10" x14ac:dyDescent="0.3">
      <c r="B48" s="13"/>
      <c r="C48" s="13"/>
      <c r="D48" s="13"/>
      <c r="E48" s="13"/>
      <c r="F48" s="13"/>
      <c r="G48" s="13"/>
      <c r="H48" s="13"/>
      <c r="I48" s="13"/>
      <c r="J48" s="11"/>
    </row>
    <row r="49" spans="2:10" x14ac:dyDescent="0.3">
      <c r="B49" s="16" t="s">
        <v>23</v>
      </c>
      <c r="C49" s="16"/>
      <c r="D49" s="20">
        <v>7.0610833653476801</v>
      </c>
      <c r="E49" s="20">
        <v>7.7750889316614504</v>
      </c>
      <c r="F49" s="20">
        <v>3.85805873548667</v>
      </c>
      <c r="G49" s="20">
        <v>14.445734396812901</v>
      </c>
      <c r="H49" s="20">
        <v>16.285081782152101</v>
      </c>
      <c r="I49" s="20">
        <v>-9.59316486881891</v>
      </c>
      <c r="J49" s="17"/>
    </row>
    <row r="50" spans="2:10" x14ac:dyDescent="0.3">
      <c r="B50" s="13" t="s">
        <v>24</v>
      </c>
      <c r="C50" s="13"/>
      <c r="D50" s="18">
        <v>14.3555598010421</v>
      </c>
      <c r="E50" s="18">
        <v>14.3679672257623</v>
      </c>
      <c r="F50" s="18">
        <v>26.510215556088401</v>
      </c>
      <c r="G50" s="18">
        <v>23.375028765206999</v>
      </c>
      <c r="H50" s="18">
        <v>-8.3036288877499498</v>
      </c>
      <c r="I50" s="18">
        <v>-7.8143053446556499</v>
      </c>
      <c r="J50" s="17"/>
    </row>
    <row r="51" spans="2:10" x14ac:dyDescent="0.3">
      <c r="B51" s="15" t="s">
        <v>25</v>
      </c>
      <c r="C51" s="15"/>
      <c r="D51" s="19" t="s">
        <v>26</v>
      </c>
      <c r="E51" s="19">
        <v>7.40344872534045</v>
      </c>
      <c r="F51" s="19" t="s">
        <v>26</v>
      </c>
      <c r="G51" s="19">
        <v>10.383080366665901</v>
      </c>
      <c r="H51" s="19" t="s">
        <v>26</v>
      </c>
      <c r="I51" s="19">
        <v>0.21015893655302401</v>
      </c>
      <c r="J51" s="17"/>
    </row>
    <row r="52" spans="2:10" x14ac:dyDescent="0.3">
      <c r="B52" t="s">
        <v>27</v>
      </c>
    </row>
    <row r="53" spans="2:10" x14ac:dyDescent="0.3">
      <c r="B53" t="s">
        <v>65</v>
      </c>
    </row>
    <row r="54" spans="2:10" x14ac:dyDescent="0.3">
      <c r="B54" t="s">
        <v>28</v>
      </c>
    </row>
    <row r="56" spans="2:10" x14ac:dyDescent="0.3">
      <c r="B56" s="1" t="s">
        <v>8</v>
      </c>
    </row>
    <row r="57" spans="2:10" x14ac:dyDescent="0.3">
      <c r="B57" s="1"/>
    </row>
    <row r="58" spans="2:10" x14ac:dyDescent="0.3">
      <c r="B58" s="5" t="s">
        <v>29</v>
      </c>
    </row>
    <row r="59" spans="2:10" x14ac:dyDescent="0.3">
      <c r="B59" s="5" t="s">
        <v>30</v>
      </c>
    </row>
    <row r="60" spans="2:10" x14ac:dyDescent="0.3">
      <c r="B60" s="5"/>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J59"/>
  <sheetViews>
    <sheetView showGridLines="0" zoomScale="75" workbookViewId="0"/>
  </sheetViews>
  <sheetFormatPr baseColWidth="10" defaultRowHeight="14.4" x14ac:dyDescent="0.3"/>
  <cols>
    <col min="1" max="1" width="5" customWidth="1"/>
    <col min="2" max="2" width="10.6640625" customWidth="1"/>
    <col min="3" max="3" width="16" customWidth="1"/>
    <col min="4" max="9" width="20.6640625" customWidth="1"/>
  </cols>
  <sheetData>
    <row r="2" spans="2:10" x14ac:dyDescent="0.3">
      <c r="B2" s="1" t="s">
        <v>51</v>
      </c>
    </row>
    <row r="3" spans="2:10" x14ac:dyDescent="0.3">
      <c r="B3" s="1" t="s">
        <v>61</v>
      </c>
    </row>
    <row r="5" spans="2:10" x14ac:dyDescent="0.3">
      <c r="B5" s="24" t="s">
        <v>31</v>
      </c>
      <c r="C5" s="24" t="s">
        <v>31</v>
      </c>
      <c r="D5" s="7" t="s">
        <v>31</v>
      </c>
      <c r="E5" s="7" t="s">
        <v>31</v>
      </c>
      <c r="F5" s="7" t="s">
        <v>32</v>
      </c>
      <c r="G5" s="7" t="s">
        <v>31</v>
      </c>
      <c r="H5" s="7" t="s">
        <v>31</v>
      </c>
      <c r="I5" s="23" t="s">
        <v>31</v>
      </c>
    </row>
    <row r="6" spans="2:10" x14ac:dyDescent="0.3">
      <c r="B6" s="25"/>
      <c r="C6" s="25"/>
      <c r="D6" s="8" t="s">
        <v>33</v>
      </c>
      <c r="E6" s="10" t="s">
        <v>31</v>
      </c>
      <c r="F6" s="9" t="s">
        <v>34</v>
      </c>
      <c r="G6" s="10" t="s">
        <v>31</v>
      </c>
      <c r="H6" s="9" t="s">
        <v>35</v>
      </c>
      <c r="I6" s="10" t="s">
        <v>31</v>
      </c>
    </row>
    <row r="7" spans="2:10" ht="28.8" x14ac:dyDescent="0.3">
      <c r="B7" s="14" t="s">
        <v>36</v>
      </c>
      <c r="C7" s="14" t="s">
        <v>37</v>
      </c>
      <c r="D7" s="14" t="s">
        <v>38</v>
      </c>
      <c r="E7" s="14" t="s">
        <v>39</v>
      </c>
      <c r="F7" s="14" t="s">
        <v>38</v>
      </c>
      <c r="G7" s="14" t="s">
        <v>39</v>
      </c>
      <c r="H7" s="14" t="s">
        <v>38</v>
      </c>
      <c r="I7" s="14" t="s">
        <v>39</v>
      </c>
    </row>
    <row r="8" spans="2:10" x14ac:dyDescent="0.3">
      <c r="B8" s="26">
        <v>2023</v>
      </c>
      <c r="C8" s="13" t="s">
        <v>9</v>
      </c>
      <c r="D8" s="12">
        <v>1305708.5</v>
      </c>
      <c r="E8" s="12">
        <v>347363798</v>
      </c>
      <c r="F8" s="12">
        <v>1029289.08333333</v>
      </c>
      <c r="G8" s="12">
        <v>273317312</v>
      </c>
      <c r="H8" s="12">
        <v>276419.41666666698</v>
      </c>
      <c r="I8" s="12">
        <v>74046486</v>
      </c>
      <c r="J8" s="11"/>
    </row>
    <row r="9" spans="2:10" x14ac:dyDescent="0.3">
      <c r="B9" s="12" t="s">
        <v>40</v>
      </c>
      <c r="C9" s="13" t="s">
        <v>9</v>
      </c>
      <c r="D9" s="12">
        <v>1260829.25</v>
      </c>
      <c r="E9" s="12">
        <v>337934537</v>
      </c>
      <c r="F9" s="12">
        <v>982473.41666666698</v>
      </c>
      <c r="G9" s="12">
        <v>262293902</v>
      </c>
      <c r="H9" s="12">
        <v>278355.83333333302</v>
      </c>
      <c r="I9" s="12">
        <v>75640635</v>
      </c>
      <c r="J9" s="11"/>
    </row>
    <row r="10" spans="2:10" x14ac:dyDescent="0.3">
      <c r="B10" s="12" t="s">
        <v>41</v>
      </c>
      <c r="C10" s="13" t="s">
        <v>10</v>
      </c>
      <c r="D10" s="12">
        <v>1249489</v>
      </c>
      <c r="E10" s="12">
        <v>349238213</v>
      </c>
      <c r="F10" s="12">
        <v>991042.83333333302</v>
      </c>
      <c r="G10" s="12">
        <v>281056381</v>
      </c>
      <c r="H10" s="12">
        <v>258446.16666666701</v>
      </c>
      <c r="I10" s="12">
        <v>68181832</v>
      </c>
      <c r="J10" s="11"/>
    </row>
    <row r="11" spans="2:10" x14ac:dyDescent="0.3">
      <c r="B11" s="13"/>
      <c r="C11" s="13"/>
      <c r="D11" s="13"/>
      <c r="E11" s="13"/>
      <c r="F11" s="13"/>
      <c r="G11" s="13"/>
      <c r="H11" s="13"/>
      <c r="I11" s="13"/>
      <c r="J11" s="11"/>
    </row>
    <row r="12" spans="2:10" x14ac:dyDescent="0.3">
      <c r="B12" s="26">
        <v>2023</v>
      </c>
      <c r="C12" s="13" t="s">
        <v>11</v>
      </c>
      <c r="D12" s="12">
        <v>1432552</v>
      </c>
      <c r="E12" s="12">
        <v>30770196</v>
      </c>
      <c r="F12" s="12">
        <v>1150790</v>
      </c>
      <c r="G12" s="12">
        <v>24529653</v>
      </c>
      <c r="H12" s="12">
        <v>281762</v>
      </c>
      <c r="I12" s="12">
        <v>6240543</v>
      </c>
      <c r="J12" s="11"/>
    </row>
    <row r="13" spans="2:10" x14ac:dyDescent="0.3">
      <c r="B13" s="12"/>
      <c r="C13" s="13" t="s">
        <v>12</v>
      </c>
      <c r="D13" s="12">
        <v>1290584</v>
      </c>
      <c r="E13" s="12">
        <v>25126115</v>
      </c>
      <c r="F13" s="12">
        <v>1013199</v>
      </c>
      <c r="G13" s="12">
        <v>19481632</v>
      </c>
      <c r="H13" s="12">
        <v>277385</v>
      </c>
      <c r="I13" s="12">
        <v>5644483</v>
      </c>
      <c r="J13" s="11"/>
    </row>
    <row r="14" spans="2:10" x14ac:dyDescent="0.3">
      <c r="B14" s="12"/>
      <c r="C14" s="13" t="s">
        <v>13</v>
      </c>
      <c r="D14" s="12">
        <v>1502251</v>
      </c>
      <c r="E14" s="12">
        <v>33335758</v>
      </c>
      <c r="F14" s="12">
        <v>1248908</v>
      </c>
      <c r="G14" s="12">
        <v>26768575</v>
      </c>
      <c r="H14" s="12">
        <v>253343</v>
      </c>
      <c r="I14" s="12">
        <v>6567183</v>
      </c>
      <c r="J14" s="11"/>
    </row>
    <row r="15" spans="2:10" x14ac:dyDescent="0.3">
      <c r="B15" s="12"/>
      <c r="C15" s="13" t="s">
        <v>14</v>
      </c>
      <c r="D15" s="12">
        <v>1241178</v>
      </c>
      <c r="E15" s="12">
        <v>25394603</v>
      </c>
      <c r="F15" s="12">
        <v>957887</v>
      </c>
      <c r="G15" s="12">
        <v>20054135</v>
      </c>
      <c r="H15" s="12">
        <v>283291</v>
      </c>
      <c r="I15" s="12">
        <v>5340468</v>
      </c>
      <c r="J15" s="11"/>
    </row>
    <row r="16" spans="2:10" x14ac:dyDescent="0.3">
      <c r="B16" s="12"/>
      <c r="C16" s="13" t="s">
        <v>15</v>
      </c>
      <c r="D16" s="12">
        <v>1246161</v>
      </c>
      <c r="E16" s="12">
        <v>28677128</v>
      </c>
      <c r="F16" s="12">
        <v>961114</v>
      </c>
      <c r="G16" s="12">
        <v>22261943</v>
      </c>
      <c r="H16" s="12">
        <v>285047</v>
      </c>
      <c r="I16" s="12">
        <v>6415185</v>
      </c>
      <c r="J16" s="11"/>
    </row>
    <row r="17" spans="2:10" x14ac:dyDescent="0.3">
      <c r="B17" s="12"/>
      <c r="C17" s="13" t="s">
        <v>16</v>
      </c>
      <c r="D17" s="12">
        <v>1291093</v>
      </c>
      <c r="E17" s="12">
        <v>28584748</v>
      </c>
      <c r="F17" s="12">
        <v>1007004</v>
      </c>
      <c r="G17" s="12">
        <v>22153161</v>
      </c>
      <c r="H17" s="12">
        <v>284089</v>
      </c>
      <c r="I17" s="12">
        <v>6431587</v>
      </c>
      <c r="J17" s="11"/>
    </row>
    <row r="18" spans="2:10" x14ac:dyDescent="0.3">
      <c r="B18" s="12"/>
      <c r="C18" s="13" t="s">
        <v>17</v>
      </c>
      <c r="D18" s="12">
        <v>1311182</v>
      </c>
      <c r="E18" s="12">
        <v>29024988</v>
      </c>
      <c r="F18" s="12">
        <v>1039977</v>
      </c>
      <c r="G18" s="12">
        <v>22682491</v>
      </c>
      <c r="H18" s="12">
        <v>271205</v>
      </c>
      <c r="I18" s="12">
        <v>6342497</v>
      </c>
      <c r="J18" s="11"/>
    </row>
    <row r="19" spans="2:10" x14ac:dyDescent="0.3">
      <c r="B19" s="12"/>
      <c r="C19" s="13" t="s">
        <v>18</v>
      </c>
      <c r="D19" s="12">
        <v>1282479</v>
      </c>
      <c r="E19" s="12">
        <v>30949752</v>
      </c>
      <c r="F19" s="12">
        <v>988503</v>
      </c>
      <c r="G19" s="12">
        <v>24388684</v>
      </c>
      <c r="H19" s="12">
        <v>293976</v>
      </c>
      <c r="I19" s="12">
        <v>6561068</v>
      </c>
      <c r="J19" s="11"/>
    </row>
    <row r="20" spans="2:10" x14ac:dyDescent="0.3">
      <c r="B20" s="12"/>
      <c r="C20" s="13" t="s">
        <v>19</v>
      </c>
      <c r="D20" s="12">
        <v>1325641</v>
      </c>
      <c r="E20" s="12">
        <v>28248874</v>
      </c>
      <c r="F20" s="12">
        <v>1043206</v>
      </c>
      <c r="G20" s="12">
        <v>22595507</v>
      </c>
      <c r="H20" s="12">
        <v>282435</v>
      </c>
      <c r="I20" s="12">
        <v>5653367</v>
      </c>
      <c r="J20" s="11"/>
    </row>
    <row r="21" spans="2:10" x14ac:dyDescent="0.3">
      <c r="B21" s="12"/>
      <c r="C21" s="13" t="s">
        <v>20</v>
      </c>
      <c r="D21" s="12">
        <v>1271817</v>
      </c>
      <c r="E21" s="12">
        <v>29132216</v>
      </c>
      <c r="F21" s="12">
        <v>992058</v>
      </c>
      <c r="G21" s="12">
        <v>22949905</v>
      </c>
      <c r="H21" s="12">
        <v>279759</v>
      </c>
      <c r="I21" s="12">
        <v>6182311</v>
      </c>
      <c r="J21" s="11"/>
    </row>
    <row r="22" spans="2:10" x14ac:dyDescent="0.3">
      <c r="B22" s="12"/>
      <c r="C22" s="13" t="s">
        <v>21</v>
      </c>
      <c r="D22" s="12">
        <v>1250346</v>
      </c>
      <c r="E22" s="12">
        <v>28705181</v>
      </c>
      <c r="F22" s="12">
        <v>979913</v>
      </c>
      <c r="G22" s="12">
        <v>22408850</v>
      </c>
      <c r="H22" s="12">
        <v>270433</v>
      </c>
      <c r="I22" s="12">
        <v>6296331</v>
      </c>
      <c r="J22" s="11"/>
    </row>
    <row r="23" spans="2:10" x14ac:dyDescent="0.3">
      <c r="B23" s="12"/>
      <c r="C23" s="13" t="s">
        <v>22</v>
      </c>
      <c r="D23" s="12">
        <v>1223218</v>
      </c>
      <c r="E23" s="12">
        <v>29414239</v>
      </c>
      <c r="F23" s="12">
        <v>968910</v>
      </c>
      <c r="G23" s="12">
        <v>23042776</v>
      </c>
      <c r="H23" s="12">
        <v>254308</v>
      </c>
      <c r="I23" s="12">
        <v>6371463</v>
      </c>
      <c r="J23" s="11"/>
    </row>
    <row r="24" spans="2:10" x14ac:dyDescent="0.3">
      <c r="B24" s="12" t="s">
        <v>40</v>
      </c>
      <c r="C24" s="13" t="s">
        <v>11</v>
      </c>
      <c r="D24" s="12">
        <v>1271560</v>
      </c>
      <c r="E24" s="12">
        <v>26384590</v>
      </c>
      <c r="F24" s="12">
        <v>1011799</v>
      </c>
      <c r="G24" s="12">
        <v>20290599</v>
      </c>
      <c r="H24" s="12">
        <v>259761</v>
      </c>
      <c r="I24" s="12">
        <v>6093991</v>
      </c>
      <c r="J24" s="11"/>
    </row>
    <row r="25" spans="2:10" x14ac:dyDescent="0.3">
      <c r="B25" s="12"/>
      <c r="C25" s="13" t="s">
        <v>12</v>
      </c>
      <c r="D25" s="12">
        <v>1262868</v>
      </c>
      <c r="E25" s="12">
        <v>25261667</v>
      </c>
      <c r="F25" s="12">
        <v>970516</v>
      </c>
      <c r="G25" s="12">
        <v>19671008</v>
      </c>
      <c r="H25" s="12">
        <v>292352</v>
      </c>
      <c r="I25" s="12">
        <v>5590659</v>
      </c>
      <c r="J25" s="11"/>
    </row>
    <row r="26" spans="2:10" x14ac:dyDescent="0.3">
      <c r="B26" s="12"/>
      <c r="C26" s="13" t="s">
        <v>13</v>
      </c>
      <c r="D26" s="12">
        <v>1249785</v>
      </c>
      <c r="E26" s="12">
        <v>27595165</v>
      </c>
      <c r="F26" s="12">
        <v>961491</v>
      </c>
      <c r="G26" s="12">
        <v>21485047</v>
      </c>
      <c r="H26" s="12">
        <v>288294</v>
      </c>
      <c r="I26" s="12">
        <v>6110118</v>
      </c>
      <c r="J26" s="11"/>
    </row>
    <row r="27" spans="2:10" x14ac:dyDescent="0.3">
      <c r="B27" s="12"/>
      <c r="C27" s="13" t="s">
        <v>14</v>
      </c>
      <c r="D27" s="12">
        <v>1283925</v>
      </c>
      <c r="E27" s="12">
        <v>27819072</v>
      </c>
      <c r="F27" s="12">
        <v>1011922</v>
      </c>
      <c r="G27" s="12">
        <v>21208868</v>
      </c>
      <c r="H27" s="12">
        <v>272003</v>
      </c>
      <c r="I27" s="12">
        <v>6610204</v>
      </c>
      <c r="J27" s="11"/>
    </row>
    <row r="28" spans="2:10" x14ac:dyDescent="0.3">
      <c r="B28" s="12"/>
      <c r="C28" s="13" t="s">
        <v>15</v>
      </c>
      <c r="D28" s="12">
        <v>1316925</v>
      </c>
      <c r="E28" s="12">
        <v>29005968</v>
      </c>
      <c r="F28" s="12">
        <v>1036782</v>
      </c>
      <c r="G28" s="12">
        <v>22801939</v>
      </c>
      <c r="H28" s="12">
        <v>280143</v>
      </c>
      <c r="I28" s="12">
        <v>6204029</v>
      </c>
      <c r="J28" s="11"/>
    </row>
    <row r="29" spans="2:10" x14ac:dyDescent="0.3">
      <c r="B29" s="12"/>
      <c r="C29" s="13" t="s">
        <v>16</v>
      </c>
      <c r="D29" s="12">
        <v>1313287</v>
      </c>
      <c r="E29" s="12">
        <v>28146741</v>
      </c>
      <c r="F29" s="12">
        <v>1035750</v>
      </c>
      <c r="G29" s="12">
        <v>22503740</v>
      </c>
      <c r="H29" s="12">
        <v>277537</v>
      </c>
      <c r="I29" s="12">
        <v>5643001</v>
      </c>
      <c r="J29" s="11"/>
    </row>
    <row r="30" spans="2:10" x14ac:dyDescent="0.3">
      <c r="B30" s="12"/>
      <c r="C30" s="13" t="s">
        <v>17</v>
      </c>
      <c r="D30" s="12">
        <v>1252075</v>
      </c>
      <c r="E30" s="12">
        <v>29653444</v>
      </c>
      <c r="F30" s="12">
        <v>976923</v>
      </c>
      <c r="G30" s="12">
        <v>22749825</v>
      </c>
      <c r="H30" s="12">
        <v>275152</v>
      </c>
      <c r="I30" s="12">
        <v>6903619</v>
      </c>
      <c r="J30" s="11"/>
    </row>
    <row r="31" spans="2:10" x14ac:dyDescent="0.3">
      <c r="B31" s="12"/>
      <c r="C31" s="13" t="s">
        <v>18</v>
      </c>
      <c r="D31" s="12">
        <v>1251265</v>
      </c>
      <c r="E31" s="12">
        <v>29930809</v>
      </c>
      <c r="F31" s="12">
        <v>964635</v>
      </c>
      <c r="G31" s="12">
        <v>22765911</v>
      </c>
      <c r="H31" s="12">
        <v>286630</v>
      </c>
      <c r="I31" s="12">
        <v>7164898</v>
      </c>
      <c r="J31" s="11"/>
    </row>
    <row r="32" spans="2:10" x14ac:dyDescent="0.3">
      <c r="B32" s="12"/>
      <c r="C32" s="13" t="s">
        <v>19</v>
      </c>
      <c r="D32" s="12">
        <v>1164772</v>
      </c>
      <c r="E32" s="12">
        <v>27637514</v>
      </c>
      <c r="F32" s="12">
        <v>900847</v>
      </c>
      <c r="G32" s="12">
        <v>21221243</v>
      </c>
      <c r="H32" s="12">
        <v>263925</v>
      </c>
      <c r="I32" s="12">
        <v>6416271</v>
      </c>
      <c r="J32" s="11"/>
    </row>
    <row r="33" spans="2:10" x14ac:dyDescent="0.3">
      <c r="B33" s="12"/>
      <c r="C33" s="13" t="s">
        <v>20</v>
      </c>
      <c r="D33" s="12">
        <v>1288629</v>
      </c>
      <c r="E33" s="12">
        <v>28470906</v>
      </c>
      <c r="F33" s="12">
        <v>1001403</v>
      </c>
      <c r="G33" s="12">
        <v>22010523</v>
      </c>
      <c r="H33" s="12">
        <v>287226</v>
      </c>
      <c r="I33" s="12">
        <v>6460383</v>
      </c>
      <c r="J33" s="11"/>
    </row>
    <row r="34" spans="2:10" x14ac:dyDescent="0.3">
      <c r="B34" s="12"/>
      <c r="C34" s="13" t="s">
        <v>21</v>
      </c>
      <c r="D34" s="12">
        <v>1228053</v>
      </c>
      <c r="E34" s="12">
        <v>28264532</v>
      </c>
      <c r="F34" s="12">
        <v>942451</v>
      </c>
      <c r="G34" s="12">
        <v>22301755</v>
      </c>
      <c r="H34" s="12">
        <v>285602</v>
      </c>
      <c r="I34" s="12">
        <v>5962777</v>
      </c>
      <c r="J34" s="11"/>
    </row>
    <row r="35" spans="2:10" x14ac:dyDescent="0.3">
      <c r="B35" s="12"/>
      <c r="C35" s="13" t="s">
        <v>22</v>
      </c>
      <c r="D35" s="12">
        <v>1246807</v>
      </c>
      <c r="E35" s="12">
        <v>29764129</v>
      </c>
      <c r="F35" s="12">
        <v>975162</v>
      </c>
      <c r="G35" s="12">
        <v>23283444</v>
      </c>
      <c r="H35" s="12">
        <v>271645</v>
      </c>
      <c r="I35" s="12">
        <v>6480685</v>
      </c>
      <c r="J35" s="11"/>
    </row>
    <row r="36" spans="2:10" x14ac:dyDescent="0.3">
      <c r="B36" s="12" t="s">
        <v>41</v>
      </c>
      <c r="C36" s="13" t="s">
        <v>11</v>
      </c>
      <c r="D36" s="12">
        <v>1263233</v>
      </c>
      <c r="E36" s="12">
        <v>28533664</v>
      </c>
      <c r="F36" s="12">
        <v>987832</v>
      </c>
      <c r="G36" s="12">
        <v>21703170</v>
      </c>
      <c r="H36" s="12">
        <v>275401</v>
      </c>
      <c r="I36" s="12">
        <v>6830494</v>
      </c>
      <c r="J36" s="11"/>
    </row>
    <row r="37" spans="2:10" x14ac:dyDescent="0.3">
      <c r="B37" s="12"/>
      <c r="C37" s="13" t="s">
        <v>12</v>
      </c>
      <c r="D37" s="12">
        <v>1272346</v>
      </c>
      <c r="E37" s="12">
        <v>26060303</v>
      </c>
      <c r="F37" s="12">
        <v>1025980</v>
      </c>
      <c r="G37" s="12">
        <v>20820583</v>
      </c>
      <c r="H37" s="12">
        <v>246366</v>
      </c>
      <c r="I37" s="12">
        <v>5239720</v>
      </c>
      <c r="J37" s="11"/>
    </row>
    <row r="38" spans="2:10" x14ac:dyDescent="0.3">
      <c r="B38" s="12"/>
      <c r="C38" s="13" t="s">
        <v>13</v>
      </c>
      <c r="D38" s="12">
        <v>1227483</v>
      </c>
      <c r="E38" s="12">
        <v>27933486</v>
      </c>
      <c r="F38" s="12">
        <v>967775</v>
      </c>
      <c r="G38" s="12">
        <v>22485950</v>
      </c>
      <c r="H38" s="12">
        <v>259708</v>
      </c>
      <c r="I38" s="12">
        <v>5447536</v>
      </c>
      <c r="J38" s="11"/>
    </row>
    <row r="39" spans="2:10" x14ac:dyDescent="0.3">
      <c r="B39" s="12"/>
      <c r="C39" s="13" t="s">
        <v>14</v>
      </c>
      <c r="D39" s="12">
        <v>1201587</v>
      </c>
      <c r="E39" s="12">
        <v>28501302</v>
      </c>
      <c r="F39" s="12">
        <v>957367</v>
      </c>
      <c r="G39" s="12">
        <v>23214295</v>
      </c>
      <c r="H39" s="12">
        <v>244220</v>
      </c>
      <c r="I39" s="12">
        <v>5287007</v>
      </c>
      <c r="J39" s="11"/>
    </row>
    <row r="40" spans="2:10" x14ac:dyDescent="0.3">
      <c r="B40" s="12"/>
      <c r="C40" s="13" t="s">
        <v>15</v>
      </c>
      <c r="D40" s="12">
        <v>1264508</v>
      </c>
      <c r="E40" s="12">
        <v>29005750</v>
      </c>
      <c r="F40" s="12">
        <v>995280</v>
      </c>
      <c r="G40" s="12">
        <v>23727297</v>
      </c>
      <c r="H40" s="12">
        <v>269228</v>
      </c>
      <c r="I40" s="12">
        <v>5278453</v>
      </c>
      <c r="J40" s="11"/>
    </row>
    <row r="41" spans="2:10" x14ac:dyDescent="0.3">
      <c r="B41" s="12"/>
      <c r="C41" s="13" t="s">
        <v>16</v>
      </c>
      <c r="D41" s="12">
        <v>1306431</v>
      </c>
      <c r="E41" s="12">
        <v>29238771</v>
      </c>
      <c r="F41" s="12">
        <v>1035583</v>
      </c>
      <c r="G41" s="12">
        <v>23407159</v>
      </c>
      <c r="H41" s="12">
        <v>270848</v>
      </c>
      <c r="I41" s="12">
        <v>5831612</v>
      </c>
      <c r="J41" s="11"/>
    </row>
    <row r="42" spans="2:10" x14ac:dyDescent="0.3">
      <c r="B42" s="12"/>
      <c r="C42" s="13" t="s">
        <v>17</v>
      </c>
      <c r="D42" s="12">
        <v>1300713</v>
      </c>
      <c r="E42" s="12">
        <v>32767707</v>
      </c>
      <c r="F42" s="12">
        <v>1028406</v>
      </c>
      <c r="G42" s="12">
        <v>26683722</v>
      </c>
      <c r="H42" s="12">
        <v>272307</v>
      </c>
      <c r="I42" s="12">
        <v>6083985</v>
      </c>
      <c r="J42" s="11"/>
    </row>
    <row r="43" spans="2:10" x14ac:dyDescent="0.3">
      <c r="B43" s="12"/>
      <c r="C43" s="13" t="s">
        <v>18</v>
      </c>
      <c r="D43" s="12">
        <v>1244899</v>
      </c>
      <c r="E43" s="12">
        <v>31868522</v>
      </c>
      <c r="F43" s="12">
        <v>976592</v>
      </c>
      <c r="G43" s="12">
        <v>26726341</v>
      </c>
      <c r="H43" s="12">
        <v>268307</v>
      </c>
      <c r="I43" s="12">
        <v>5142181</v>
      </c>
      <c r="J43" s="11"/>
    </row>
    <row r="44" spans="2:10" x14ac:dyDescent="0.3">
      <c r="B44" s="12"/>
      <c r="C44" s="13" t="s">
        <v>19</v>
      </c>
      <c r="D44" s="12">
        <v>1225446</v>
      </c>
      <c r="E44" s="12">
        <v>29310531</v>
      </c>
      <c r="F44" s="12">
        <v>967495</v>
      </c>
      <c r="G44" s="12">
        <v>23804290</v>
      </c>
      <c r="H44" s="12">
        <v>257951</v>
      </c>
      <c r="I44" s="12">
        <v>5506241</v>
      </c>
      <c r="J44" s="11"/>
    </row>
    <row r="45" spans="2:10" x14ac:dyDescent="0.3">
      <c r="B45" s="12"/>
      <c r="C45" s="13" t="s">
        <v>20</v>
      </c>
      <c r="D45" s="12">
        <v>1400155</v>
      </c>
      <c r="E45" s="12">
        <v>29963073</v>
      </c>
      <c r="F45" s="12">
        <v>1139319</v>
      </c>
      <c r="G45" s="12">
        <v>23893318</v>
      </c>
      <c r="H45" s="12">
        <v>260836</v>
      </c>
      <c r="I45" s="12">
        <v>6069755</v>
      </c>
      <c r="J45" s="11"/>
    </row>
    <row r="46" spans="2:10" x14ac:dyDescent="0.3">
      <c r="B46" s="12"/>
      <c r="C46" s="13" t="s">
        <v>21</v>
      </c>
      <c r="D46" s="12">
        <v>1173364</v>
      </c>
      <c r="E46" s="12">
        <v>27098080</v>
      </c>
      <c r="F46" s="12">
        <v>938113</v>
      </c>
      <c r="G46" s="12">
        <v>21608330</v>
      </c>
      <c r="H46" s="12">
        <v>235251</v>
      </c>
      <c r="I46" s="12">
        <v>5489750</v>
      </c>
      <c r="J46" s="11"/>
    </row>
    <row r="47" spans="2:10" x14ac:dyDescent="0.3">
      <c r="B47" s="12"/>
      <c r="C47" s="13" t="s">
        <v>22</v>
      </c>
      <c r="D47" s="12">
        <v>1113703</v>
      </c>
      <c r="E47" s="12">
        <v>28957024</v>
      </c>
      <c r="F47" s="12">
        <v>872772</v>
      </c>
      <c r="G47" s="12">
        <v>22981926</v>
      </c>
      <c r="H47" s="12">
        <v>240931</v>
      </c>
      <c r="I47" s="12">
        <v>5975098</v>
      </c>
      <c r="J47" s="11"/>
    </row>
    <row r="48" spans="2:10" x14ac:dyDescent="0.3">
      <c r="B48" s="13"/>
      <c r="C48" s="13"/>
      <c r="D48" s="13"/>
      <c r="E48" s="13"/>
      <c r="F48" s="13"/>
      <c r="G48" s="13"/>
      <c r="H48" s="13"/>
      <c r="I48" s="13"/>
      <c r="J48" s="11"/>
    </row>
    <row r="49" spans="2:10" x14ac:dyDescent="0.3">
      <c r="B49" s="16" t="s">
        <v>23</v>
      </c>
      <c r="C49" s="16"/>
      <c r="D49" s="20">
        <v>-5.0846114249286698</v>
      </c>
      <c r="E49" s="20">
        <v>6.8600579819677296</v>
      </c>
      <c r="F49" s="20">
        <v>-6.9651523856934103</v>
      </c>
      <c r="G49" s="20">
        <v>6.35678925673571</v>
      </c>
      <c r="H49" s="20">
        <v>2.4144424465783398</v>
      </c>
      <c r="I49" s="20">
        <v>8.8409854729268194</v>
      </c>
      <c r="J49" s="17"/>
    </row>
    <row r="50" spans="2:10" x14ac:dyDescent="0.3">
      <c r="B50" s="13" t="s">
        <v>24</v>
      </c>
      <c r="C50" s="13"/>
      <c r="D50" s="18">
        <v>-10.675589726397099</v>
      </c>
      <c r="E50" s="18">
        <v>-2.7116701449587199</v>
      </c>
      <c r="F50" s="18">
        <v>-10.4997938804014</v>
      </c>
      <c r="G50" s="18">
        <v>-1.29498883412609</v>
      </c>
      <c r="H50" s="18">
        <v>-11.3066686300134</v>
      </c>
      <c r="I50" s="18">
        <v>-7.8014438288545103</v>
      </c>
      <c r="J50" s="17"/>
    </row>
    <row r="51" spans="2:10" x14ac:dyDescent="0.3">
      <c r="B51" s="15" t="s">
        <v>25</v>
      </c>
      <c r="C51" s="15"/>
      <c r="D51" s="19" t="s">
        <v>26</v>
      </c>
      <c r="E51" s="19">
        <v>3.3449306780975698</v>
      </c>
      <c r="F51" s="19" t="s">
        <v>26</v>
      </c>
      <c r="G51" s="19">
        <v>7.1532272984371597</v>
      </c>
      <c r="H51" s="19" t="s">
        <v>26</v>
      </c>
      <c r="I51" s="19">
        <v>-9.8608413321754895</v>
      </c>
      <c r="J51" s="17"/>
    </row>
    <row r="52" spans="2:10" x14ac:dyDescent="0.3">
      <c r="B52" t="s">
        <v>27</v>
      </c>
    </row>
    <row r="53" spans="2:10" x14ac:dyDescent="0.3">
      <c r="B53" t="s">
        <v>28</v>
      </c>
    </row>
    <row r="55" spans="2:10" x14ac:dyDescent="0.3">
      <c r="B55" s="1" t="s">
        <v>8</v>
      </c>
    </row>
    <row r="56" spans="2:10" x14ac:dyDescent="0.3">
      <c r="B56" s="1"/>
    </row>
    <row r="57" spans="2:10" x14ac:dyDescent="0.3">
      <c r="B57" s="5" t="s">
        <v>29</v>
      </c>
    </row>
    <row r="58" spans="2:10" x14ac:dyDescent="0.3">
      <c r="B58" s="5" t="s">
        <v>30</v>
      </c>
    </row>
    <row r="59" spans="2:10" x14ac:dyDescent="0.3">
      <c r="B59" s="5"/>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vt:i4>
      </vt:variant>
    </vt:vector>
  </HeadingPairs>
  <TitlesOfParts>
    <vt:vector size="22" baseType="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frivera</dc:creator>
  <cp:lastModifiedBy>Isabel Pimentel Rodriguez</cp:lastModifiedBy>
  <cp:lastPrinted>2026-02-06T19:14:44Z</cp:lastPrinted>
  <dcterms:created xsi:type="dcterms:W3CDTF">2026-01-26T14:10:42Z</dcterms:created>
  <dcterms:modified xsi:type="dcterms:W3CDTF">2026-02-10T14:50:30Z</dcterms:modified>
</cp:coreProperties>
</file>