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Trigomaiz/Febrero 26/"/>
    </mc:Choice>
  </mc:AlternateContent>
  <xr:revisionPtr revIDLastSave="3" documentId="8_{E89ABA2E-025A-4FEA-BB1B-59E7F1C5C34D}" xr6:coauthVersionLast="47" xr6:coauthVersionMax="47" xr10:uidLastSave="{DD73566C-6226-48E8-94D9-40DC51D47F60}"/>
  <bookViews>
    <workbookView xWindow="-110" yWindow="-110" windowWidth="25820" windowHeight="15500" tabRatio="979" activeTab="1" xr2:uid="{96CB7B1C-1500-4626-B6E2-B33E3CDE712A}"/>
  </bookViews>
  <sheets>
    <sheet name="BUSHEL" sheetId="1" r:id="rId1"/>
    <sheet name="TONELADA" sheetId="2" r:id="rId2"/>
    <sheet name="Primas SRW" sheetId="3" r:id="rId3"/>
    <sheet name="Primas HRW" sheetId="4" r:id="rId4"/>
    <sheet name="Primas maíz" sheetId="5" r:id="rId5"/>
    <sheet name="Datos" sheetId="6" r:id="rId6"/>
  </sheets>
  <externalReferences>
    <externalReference r:id="rId7"/>
  </externalReferences>
  <definedNames>
    <definedName name="_xlnm.Print_Area" localSheetId="5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2" s="1"/>
  <c r="A1" i="4"/>
  <c r="L3" i="1"/>
  <c r="I2" i="2"/>
  <c r="C9" i="1" l="1"/>
  <c r="B6" i="4"/>
  <c r="B7" i="4"/>
  <c r="B8" i="4"/>
  <c r="B9" i="4"/>
  <c r="B11" i="1" l="1"/>
  <c r="D9" i="1"/>
  <c r="C8" i="2" s="1"/>
  <c r="C8" i="1"/>
  <c r="D8" i="1" s="1"/>
  <c r="C7" i="2" s="1"/>
  <c r="L9" i="1"/>
  <c r="J8" i="2" s="1"/>
  <c r="E9" i="1"/>
  <c r="D8" i="2" s="1"/>
  <c r="C11" i="1" l="1"/>
  <c r="D11" i="1" s="1"/>
  <c r="C10" i="2" s="1"/>
  <c r="B10" i="2"/>
  <c r="M8" i="1"/>
  <c r="N8" i="1" s="1"/>
  <c r="K7" i="2" s="1"/>
  <c r="M9" i="1"/>
  <c r="N9" i="1" s="1"/>
  <c r="K8" i="2" s="1"/>
  <c r="J9" i="1"/>
  <c r="H8" i="2" s="1"/>
  <c r="J8" i="1"/>
  <c r="H7" i="2" s="1"/>
  <c r="K9" i="1"/>
  <c r="I8" i="2" s="1"/>
  <c r="K8" i="1"/>
  <c r="I7" i="2" s="1"/>
  <c r="I8" i="1"/>
  <c r="G7" i="2" s="1"/>
  <c r="I9" i="1"/>
  <c r="G8" i="2" s="1"/>
  <c r="F9" i="1"/>
  <c r="G9" i="1" s="1"/>
  <c r="E8" i="2" s="1"/>
  <c r="F8" i="1"/>
  <c r="G8" i="1" s="1"/>
  <c r="E7" i="2" s="1"/>
  <c r="C10" i="1"/>
  <c r="E11" i="1"/>
  <c r="D10" i="2" s="1"/>
  <c r="B13" i="1" l="1"/>
  <c r="B12" i="2" s="1"/>
  <c r="I11" i="1"/>
  <c r="G10" i="2" s="1"/>
  <c r="K11" i="1"/>
  <c r="I10" i="2" s="1"/>
  <c r="K10" i="1"/>
  <c r="I9" i="2" s="1"/>
  <c r="J10" i="1"/>
  <c r="H9" i="2" s="1"/>
  <c r="J11" i="1"/>
  <c r="H10" i="2" s="1"/>
  <c r="F11" i="1"/>
  <c r="G11" i="1" s="1"/>
  <c r="E10" i="2" s="1"/>
  <c r="I10" i="1"/>
  <c r="G9" i="2" s="1"/>
  <c r="F10" i="1"/>
  <c r="B14" i="1"/>
  <c r="B13" i="2" s="1"/>
  <c r="L11" i="1"/>
  <c r="M11" i="1" l="1"/>
  <c r="N11" i="1" s="1"/>
  <c r="K10" i="2" s="1"/>
  <c r="J10" i="2"/>
  <c r="M10" i="1"/>
  <c r="B15" i="1"/>
  <c r="B14" i="2" s="1"/>
  <c r="L14" i="1"/>
  <c r="J13" i="2" s="1"/>
  <c r="E14" i="1"/>
  <c r="D13" i="2" s="1"/>
  <c r="L13" i="1"/>
  <c r="J12" i="2" s="1"/>
  <c r="E13" i="1"/>
  <c r="D12" i="2" s="1"/>
  <c r="D10" i="1"/>
  <c r="C9" i="2" s="1"/>
  <c r="B17" i="1" l="1"/>
  <c r="B16" i="2" s="1"/>
  <c r="N10" i="1"/>
  <c r="K9" i="2" s="1"/>
  <c r="G10" i="1"/>
  <c r="E9" i="2" s="1"/>
  <c r="B18" i="1" l="1"/>
  <c r="B17" i="2" s="1"/>
  <c r="L17" i="1"/>
  <c r="J16" i="2" s="1"/>
  <c r="E17" i="1"/>
  <c r="D16" i="2" s="1"/>
  <c r="L15" i="1"/>
  <c r="J14" i="2" s="1"/>
  <c r="E15" i="1"/>
  <c r="D14" i="2" s="1"/>
  <c r="E18" i="1" l="1"/>
  <c r="D17" i="2" s="1"/>
  <c r="B19" i="1"/>
  <c r="B18" i="2" s="1"/>
  <c r="B20" i="1" l="1"/>
  <c r="B19" i="2" s="1"/>
  <c r="B21" i="1"/>
  <c r="B20" i="2" s="1"/>
  <c r="E19" i="1"/>
  <c r="D18" i="2" s="1"/>
  <c r="L19" i="1"/>
  <c r="J18" i="2" s="1"/>
  <c r="L18" i="1"/>
  <c r="J17" i="2" s="1"/>
  <c r="E21" i="1" l="1"/>
  <c r="D20" i="2" s="1"/>
  <c r="E20" i="1"/>
  <c r="D19" i="2" s="1"/>
  <c r="L21" i="1"/>
  <c r="J20" i="2" s="1"/>
  <c r="L20" i="1"/>
  <c r="J19" i="2" s="1"/>
</calcChain>
</file>

<file path=xl/sharedStrings.xml><?xml version="1.0" encoding="utf-8"?>
<sst xmlns="http://schemas.openxmlformats.org/spreadsheetml/2006/main" count="194" uniqueCount="106">
  <si>
    <t>Precios futuros internacionales de trigo y maíz</t>
  </si>
  <si>
    <t>Solo informativo</t>
  </si>
  <si>
    <t>USDCENT/BUSHEL</t>
  </si>
  <si>
    <t>TRIGO</t>
  </si>
  <si>
    <t>MAIZ</t>
  </si>
  <si>
    <t>SOFT RED WINTER N° 2</t>
  </si>
  <si>
    <t>HARD RED WINTER N° 2*</t>
  </si>
  <si>
    <t>YELLOW  N° 2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</si>
  <si>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</si>
  <si>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</si>
  <si>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</si>
  <si>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</si>
  <si>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</si>
  <si>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</si>
  <si>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</si>
  <si>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</si>
  <si>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MAR</t>
  </si>
  <si>
    <t>MAY</t>
  </si>
  <si>
    <t>JUL</t>
  </si>
  <si>
    <t>SEP</t>
  </si>
  <si>
    <t>DIC</t>
  </si>
  <si>
    <t>Factores de conversión a US$ por tonelada</t>
  </si>
  <si>
    <t xml:space="preserve">Trigo: </t>
  </si>
  <si>
    <t xml:space="preserve">Maiz: </t>
  </si>
  <si>
    <t>www.odepa.gob.cl</t>
  </si>
  <si>
    <t>USD/TON</t>
  </si>
  <si>
    <t>Fuente: Reuters y mercados de Chicago y Kansas 12 %, premios y castigos de primas por proteína U.S. Wheat Associates.</t>
  </si>
  <si>
    <t>SRW</t>
  </si>
  <si>
    <t>Contrato</t>
  </si>
  <si>
    <t>Futuro</t>
  </si>
  <si>
    <t>Solo informativo, no se aplican al cálculo.</t>
  </si>
  <si>
    <t>H= Marzo</t>
  </si>
  <si>
    <t>K=Mayo</t>
  </si>
  <si>
    <t>N=Julio</t>
  </si>
  <si>
    <t>U=Septiembre</t>
  </si>
  <si>
    <t>Z= Diciembre</t>
  </si>
  <si>
    <t>TRIGO Hard Red Winter</t>
  </si>
  <si>
    <t>Reuters</t>
  </si>
  <si>
    <t>USWHEAT</t>
  </si>
  <si>
    <t>12,5%*</t>
  </si>
  <si>
    <t>11,5%*</t>
  </si>
  <si>
    <t>12%*</t>
  </si>
  <si>
    <t>(publicadas todos los viernes hábiles de cada semana)</t>
  </si>
  <si>
    <t>https://www.uswheat.org/market-information/price-reports/</t>
  </si>
  <si>
    <t>MAÍZ</t>
  </si>
  <si>
    <t>YELLOW N° 2</t>
  </si>
  <si>
    <t>Estas bases si se aplican al cálculo en el precio que se publica.</t>
  </si>
  <si>
    <t xml:space="preserve">datos al </t>
  </si>
  <si>
    <t>srw</t>
  </si>
  <si>
    <t>Cls.Dat</t>
  </si>
  <si>
    <t>Close</t>
  </si>
  <si>
    <t>hrw</t>
  </si>
  <si>
    <t>Maiz Chicago</t>
  </si>
  <si>
    <t>Wc1</t>
  </si>
  <si>
    <t>KWc1</t>
  </si>
  <si>
    <t>Cc1</t>
  </si>
  <si>
    <t>WH26</t>
  </si>
  <si>
    <t>KWH26</t>
  </si>
  <si>
    <t>CH26</t>
  </si>
  <si>
    <t>WK26</t>
  </si>
  <si>
    <t>KWK26</t>
  </si>
  <si>
    <t>CK26</t>
  </si>
  <si>
    <t>WN26</t>
  </si>
  <si>
    <t>KWN26</t>
  </si>
  <si>
    <t>CN26</t>
  </si>
  <si>
    <t>WU26</t>
  </si>
  <si>
    <t>KWU26</t>
  </si>
  <si>
    <t>CU26</t>
  </si>
  <si>
    <t>WZ26</t>
  </si>
  <si>
    <t>KWZ26</t>
  </si>
  <si>
    <t>CZ26</t>
  </si>
  <si>
    <t>Lunes</t>
  </si>
  <si>
    <t>Martes</t>
  </si>
  <si>
    <t>Miércoles</t>
  </si>
  <si>
    <t>Jueves</t>
  </si>
  <si>
    <t>Viernes</t>
  </si>
  <si>
    <t>Sábado</t>
  </si>
  <si>
    <t>Domingo</t>
  </si>
  <si>
    <t>WH27</t>
  </si>
  <si>
    <t>KWH27</t>
  </si>
  <si>
    <t>CH27</t>
  </si>
  <si>
    <t>WK27</t>
  </si>
  <si>
    <t>KWK27</t>
  </si>
  <si>
    <t>CK27</t>
  </si>
  <si>
    <t>WN27</t>
  </si>
  <si>
    <t>KWN27</t>
  </si>
  <si>
    <t>CN27</t>
  </si>
  <si>
    <t xml:space="preserve"> +H</t>
  </si>
  <si>
    <t>WU27</t>
  </si>
  <si>
    <t>KWU27</t>
  </si>
  <si>
    <t>CU27</t>
  </si>
  <si>
    <t>Febrero</t>
  </si>
  <si>
    <t>FEB</t>
  </si>
  <si>
    <t>Marzo</t>
  </si>
  <si>
    <t>Abril</t>
  </si>
  <si>
    <t xml:space="preserve"> +K</t>
  </si>
  <si>
    <t>WZ27</t>
  </si>
  <si>
    <t>KWZ27</t>
  </si>
  <si>
    <t>CZ27</t>
  </si>
  <si>
    <t>ABR</t>
  </si>
  <si>
    <t>Mayo</t>
  </si>
  <si>
    <t>Junio</t>
  </si>
  <si>
    <t xml:space="preserve"> +N</t>
  </si>
  <si>
    <t>JUN</t>
  </si>
  <si>
    <t xml:space="preserve">*Primas USWheat.org del 13 de febrero de 2026. </t>
  </si>
  <si>
    <t>miércoles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</si>
</sst>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5" formatCode="[$-340A]dddd\ d&quot; de &quot;mmmm&quot; de &quot;yyyy;@"/>
  </numFmts>
  <fonts count="40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1"/>
      <name val="Calibri"/>
      <family val="2"/>
    </font>
    <font>
      <b/>
      <sz val="11"/>
      <color indexed="51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7">
    <xf numFmtId="0" fontId="0" fillId="0" borderId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8" fillId="7" borderId="1" applyNumberFormat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10" fillId="7" borderId="1" applyNumberFormat="0" applyAlignment="0" applyProtection="0"/>
    <xf numFmtId="0" fontId="25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21" borderId="0" applyNumberFormat="0" applyBorder="0" applyAlignment="0" applyProtection="0"/>
    <xf numFmtId="0" fontId="13" fillId="0" borderId="0"/>
    <xf numFmtId="0" fontId="33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22" borderId="5" applyNumberFormat="0" applyAlignment="0" applyProtection="0"/>
    <xf numFmtId="0" fontId="2" fillId="22" borderId="5" applyNumberFormat="0" applyAlignment="0" applyProtection="0"/>
    <xf numFmtId="0" fontId="27" fillId="22" borderId="5" applyNumberFormat="0" applyAlignment="0" applyProtection="0"/>
    <xf numFmtId="0" fontId="15" fillId="7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0" borderId="7" applyNumberFormat="0" applyFill="0" applyAlignment="0" applyProtection="0"/>
    <xf numFmtId="0" fontId="9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203">
    <xf numFmtId="0" fontId="0" fillId="0" borderId="0" xfId="0"/>
    <xf numFmtId="0" fontId="0" fillId="0" borderId="0" xfId="0" applyAlignment="1">
      <alignment horizontal="center" vertical="center"/>
    </xf>
    <xf numFmtId="12" fontId="0" fillId="0" borderId="0" xfId="0" applyNumberFormat="1"/>
    <xf numFmtId="0" fontId="0" fillId="0" borderId="0" xfId="0" applyAlignment="1">
      <alignment horizontal="left" vertical="center"/>
    </xf>
    <xf numFmtId="0" fontId="26" fillId="0" borderId="0" xfId="43" applyNumberFormat="1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23" fillId="0" borderId="10" xfId="0" applyNumberFormat="1" applyFont="1" applyBorder="1" applyAlignment="1">
      <alignment horizontal="center" vertical="center"/>
    </xf>
    <xf numFmtId="10" fontId="23" fillId="0" borderId="10" xfId="0" applyNumberFormat="1" applyFont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5" borderId="10" xfId="0" applyFill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34" fillId="0" borderId="0" xfId="0" applyNumberFormat="1" applyFont="1" applyAlignment="1">
      <alignment horizontal="center" vertical="center" wrapText="1"/>
    </xf>
    <xf numFmtId="0" fontId="28" fillId="0" borderId="0" xfId="43" applyFont="1" applyAlignment="1">
      <alignment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" fontId="23" fillId="27" borderId="14" xfId="0" applyNumberFormat="1" applyFont="1" applyFill="1" applyBorder="1" applyAlignment="1">
      <alignment horizontal="right" vertical="center"/>
    </xf>
    <xf numFmtId="4" fontId="23" fillId="28" borderId="14" xfId="0" applyNumberFormat="1" applyFont="1" applyFill="1" applyBorder="1" applyAlignment="1">
      <alignment horizontal="right" vertical="center"/>
    </xf>
    <xf numFmtId="4" fontId="35" fillId="27" borderId="14" xfId="0" applyNumberFormat="1" applyFont="1" applyFill="1" applyBorder="1" applyAlignment="1">
      <alignment horizontal="right" vertical="center"/>
    </xf>
    <xf numFmtId="4" fontId="23" fillId="24" borderId="14" xfId="0" applyNumberFormat="1" applyFont="1" applyFill="1" applyBorder="1" applyAlignment="1">
      <alignment horizontal="right" vertical="center"/>
    </xf>
    <xf numFmtId="49" fontId="23" fillId="24" borderId="0" xfId="0" applyNumberFormat="1" applyFont="1" applyFill="1" applyAlignment="1">
      <alignment horizontal="center" vertical="center"/>
    </xf>
    <xf numFmtId="164" fontId="23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23" fillId="24" borderId="0" xfId="0" applyFont="1" applyFill="1" applyAlignment="1">
      <alignment vertical="top"/>
    </xf>
    <xf numFmtId="0" fontId="29" fillId="24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9" fillId="24" borderId="0" xfId="0" applyFont="1" applyFill="1" applyAlignment="1">
      <alignment vertical="center"/>
    </xf>
    <xf numFmtId="4" fontId="35" fillId="29" borderId="14" xfId="0" applyNumberFormat="1" applyFont="1" applyFill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6" borderId="16" xfId="0" applyFill="1" applyBorder="1"/>
    <xf numFmtId="0" fontId="0" fillId="6" borderId="17" xfId="0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17" xfId="0" applyFont="1" applyBorder="1" applyAlignment="1">
      <alignment horizontal="center"/>
    </xf>
    <xf numFmtId="0" fontId="0" fillId="25" borderId="16" xfId="0" applyFill="1" applyBorder="1"/>
    <xf numFmtId="0" fontId="0" fillId="25" borderId="17" xfId="0" applyFill="1" applyBorder="1" applyAlignment="1">
      <alignment horizontal="center"/>
    </xf>
    <xf numFmtId="0" fontId="31" fillId="0" borderId="0" xfId="43" applyFont="1" applyAlignment="1">
      <alignment vertical="top"/>
    </xf>
    <xf numFmtId="0" fontId="23" fillId="24" borderId="18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15" fontId="0" fillId="0" borderId="0" xfId="0" applyNumberFormat="1"/>
    <xf numFmtId="0" fontId="0" fillId="6" borderId="19" xfId="0" applyFill="1" applyBorder="1"/>
    <xf numFmtId="0" fontId="0" fillId="0" borderId="20" xfId="0" applyBorder="1"/>
    <xf numFmtId="2" fontId="0" fillId="0" borderId="21" xfId="0" applyNumberFormat="1" applyBorder="1"/>
    <xf numFmtId="0" fontId="0" fillId="0" borderId="22" xfId="0" applyBorder="1"/>
    <xf numFmtId="15" fontId="0" fillId="0" borderId="23" xfId="0" applyNumberFormat="1" applyBorder="1"/>
    <xf numFmtId="2" fontId="0" fillId="0" borderId="24" xfId="0" applyNumberFormat="1" applyBorder="1"/>
    <xf numFmtId="0" fontId="0" fillId="6" borderId="25" xfId="0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24" borderId="29" xfId="0" applyFont="1" applyFill="1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/>
    </xf>
    <xf numFmtId="0" fontId="24" fillId="24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5" borderId="31" xfId="0" applyFill="1" applyBorder="1"/>
    <xf numFmtId="0" fontId="0" fillId="25" borderId="30" xfId="0" applyFill="1" applyBorder="1" applyAlignment="1">
      <alignment horizontal="center"/>
    </xf>
    <xf numFmtId="0" fontId="0" fillId="25" borderId="32" xfId="0" applyFill="1" applyBorder="1" applyAlignment="1">
      <alignment horizontal="center"/>
    </xf>
    <xf numFmtId="0" fontId="0" fillId="26" borderId="25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26" borderId="25" xfId="0" applyFill="1" applyBorder="1"/>
    <xf numFmtId="0" fontId="0" fillId="26" borderId="25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/>
    </xf>
    <xf numFmtId="0" fontId="38" fillId="24" borderId="0" xfId="0" applyFont="1" applyFill="1" applyAlignment="1">
      <alignment vertical="top"/>
    </xf>
    <xf numFmtId="0" fontId="30" fillId="24" borderId="0" xfId="0" applyFont="1" applyFill="1" applyAlignment="1">
      <alignment horizontal="center" vertical="top"/>
    </xf>
    <xf numFmtId="0" fontId="39" fillId="24" borderId="0" xfId="0" applyFont="1" applyFill="1" applyAlignment="1">
      <alignment vertical="top"/>
    </xf>
    <xf numFmtId="0" fontId="23" fillId="0" borderId="35" xfId="0" applyFont="1" applyBorder="1" applyAlignment="1">
      <alignment horizontal="center" vertical="center"/>
    </xf>
    <xf numFmtId="0" fontId="23" fillId="27" borderId="38" xfId="0" applyFont="1" applyFill="1" applyBorder="1" applyAlignment="1">
      <alignment horizontal="center" vertical="center"/>
    </xf>
    <xf numFmtId="0" fontId="23" fillId="24" borderId="38" xfId="0" applyFont="1" applyFill="1" applyBorder="1" applyAlignment="1">
      <alignment horizontal="center" vertical="center"/>
    </xf>
    <xf numFmtId="4" fontId="23" fillId="24" borderId="39" xfId="0" applyNumberFormat="1" applyFont="1" applyFill="1" applyBorder="1" applyAlignment="1">
      <alignment horizontal="right" vertical="center"/>
    </xf>
    <xf numFmtId="4" fontId="23" fillId="28" borderId="39" xfId="0" applyNumberFormat="1" applyFont="1" applyFill="1" applyBorder="1" applyAlignment="1">
      <alignment horizontal="right" vertical="center"/>
    </xf>
    <xf numFmtId="0" fontId="23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4" fillId="24" borderId="42" xfId="0" applyFont="1" applyFill="1" applyBorder="1" applyAlignment="1">
      <alignment horizontal="center" vertical="center"/>
    </xf>
    <xf numFmtId="0" fontId="24" fillId="24" borderId="35" xfId="0" applyFont="1" applyFill="1" applyBorder="1" applyAlignment="1">
      <alignment horizontal="center" vertical="center"/>
    </xf>
    <xf numFmtId="4" fontId="23" fillId="24" borderId="38" xfId="0" applyNumberFormat="1" applyFont="1" applyFill="1" applyBorder="1" applyAlignment="1">
      <alignment horizontal="right" vertical="center"/>
    </xf>
    <xf numFmtId="0" fontId="24" fillId="0" borderId="3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4" fontId="35" fillId="29" borderId="39" xfId="0" applyNumberFormat="1" applyFont="1" applyFill="1" applyBorder="1" applyAlignment="1">
      <alignment horizontal="right" vertical="center"/>
    </xf>
    <xf numFmtId="4" fontId="23" fillId="27" borderId="38" xfId="0" applyNumberFormat="1" applyFont="1" applyFill="1" applyBorder="1" applyAlignment="1">
      <alignment horizontal="right" vertical="center"/>
    </xf>
    <xf numFmtId="4" fontId="35" fillId="27" borderId="39" xfId="0" applyNumberFormat="1" applyFont="1" applyFill="1" applyBorder="1" applyAlignment="1">
      <alignment horizontal="right" vertical="center"/>
    </xf>
    <xf numFmtId="4" fontId="23" fillId="29" borderId="14" xfId="0" applyNumberFormat="1" applyFont="1" applyFill="1" applyBorder="1" applyAlignment="1">
      <alignment horizontal="right" vertical="center"/>
    </xf>
    <xf numFmtId="4" fontId="23" fillId="29" borderId="39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left"/>
    </xf>
    <xf numFmtId="2" fontId="0" fillId="0" borderId="13" xfId="0" applyNumberFormat="1" applyBorder="1" applyAlignment="1">
      <alignment horizontal="center"/>
    </xf>
    <xf numFmtId="2" fontId="0" fillId="0" borderId="13" xfId="0" applyNumberFormat="1" applyBorder="1"/>
    <xf numFmtId="0" fontId="0" fillId="0" borderId="47" xfId="0" applyBorder="1" applyAlignment="1">
      <alignment horizontal="center"/>
    </xf>
    <xf numFmtId="0" fontId="0" fillId="0" borderId="47" xfId="0" applyBorder="1"/>
    <xf numFmtId="0" fontId="1" fillId="24" borderId="61" xfId="64" applyFont="1" applyFill="1" applyBorder="1" applyAlignment="1">
      <alignment vertical="center"/>
    </xf>
    <xf numFmtId="0" fontId="3" fillId="24" borderId="61" xfId="64" applyFill="1" applyBorder="1" applyAlignment="1">
      <alignment horizontal="left" vertical="center"/>
    </xf>
    <xf numFmtId="0" fontId="3" fillId="24" borderId="0" xfId="64" applyFill="1" applyAlignment="1">
      <alignment vertical="center"/>
    </xf>
    <xf numFmtId="14" fontId="3" fillId="32" borderId="62" xfId="64" applyNumberFormat="1" applyFill="1" applyBorder="1" applyAlignment="1">
      <alignment vertical="center"/>
    </xf>
    <xf numFmtId="0" fontId="3" fillId="32" borderId="63" xfId="64" applyFill="1" applyBorder="1" applyAlignment="1">
      <alignment horizontal="left" vertical="center"/>
    </xf>
    <xf numFmtId="4" fontId="23" fillId="29" borderId="38" xfId="0" applyNumberFormat="1" applyFont="1" applyFill="1" applyBorder="1" applyAlignment="1">
      <alignment horizontal="right" vertical="center"/>
    </xf>
    <xf numFmtId="0" fontId="23" fillId="27" borderId="66" xfId="0" applyFont="1" applyFill="1" applyBorder="1" applyAlignment="1">
      <alignment horizontal="center" vertical="center"/>
    </xf>
    <xf numFmtId="4" fontId="23" fillId="27" borderId="67" xfId="0" applyNumberFormat="1" applyFont="1" applyFill="1" applyBorder="1" applyAlignment="1">
      <alignment horizontal="right" vertical="center"/>
    </xf>
    <xf numFmtId="4" fontId="23" fillId="28" borderId="67" xfId="0" applyNumberFormat="1" applyFont="1" applyFill="1" applyBorder="1" applyAlignment="1">
      <alignment horizontal="right" vertical="center"/>
    </xf>
    <xf numFmtId="4" fontId="35" fillId="27" borderId="68" xfId="0" applyNumberFormat="1" applyFont="1" applyFill="1" applyBorder="1" applyAlignment="1">
      <alignment horizontal="right" vertical="center"/>
    </xf>
    <xf numFmtId="0" fontId="37" fillId="30" borderId="66" xfId="0" applyFont="1" applyFill="1" applyBorder="1" applyAlignment="1">
      <alignment horizontal="center" vertical="center"/>
    </xf>
    <xf numFmtId="4" fontId="23" fillId="23" borderId="67" xfId="0" applyNumberFormat="1" applyFont="1" applyFill="1" applyBorder="1" applyAlignment="1">
      <alignment horizontal="right" vertical="center"/>
    </xf>
    <xf numFmtId="4" fontId="23" fillId="23" borderId="68" xfId="0" applyNumberFormat="1" applyFont="1" applyFill="1" applyBorder="1" applyAlignment="1">
      <alignment horizontal="right" vertical="center"/>
    </xf>
    <xf numFmtId="0" fontId="23" fillId="24" borderId="66" xfId="0" applyFont="1" applyFill="1" applyBorder="1" applyAlignment="1">
      <alignment horizontal="center" vertical="center"/>
    </xf>
    <xf numFmtId="4" fontId="23" fillId="24" borderId="67" xfId="0" applyNumberFormat="1" applyFont="1" applyFill="1" applyBorder="1" applyAlignment="1">
      <alignment horizontal="right" vertical="center"/>
    </xf>
    <xf numFmtId="4" fontId="35" fillId="29" borderId="68" xfId="0" applyNumberFormat="1" applyFont="1" applyFill="1" applyBorder="1" applyAlignment="1">
      <alignment horizontal="right" vertical="center"/>
    </xf>
    <xf numFmtId="4" fontId="23" fillId="23" borderId="66" xfId="0" applyNumberFormat="1" applyFont="1" applyFill="1" applyBorder="1" applyAlignment="1">
      <alignment horizontal="right" vertical="center"/>
    </xf>
    <xf numFmtId="4" fontId="23" fillId="28" borderId="72" xfId="0" applyNumberFormat="1" applyFont="1" applyFill="1" applyBorder="1" applyAlignment="1">
      <alignment horizontal="right" vertical="center"/>
    </xf>
    <xf numFmtId="4" fontId="23" fillId="24" borderId="72" xfId="0" applyNumberFormat="1" applyFont="1" applyFill="1" applyBorder="1" applyAlignment="1">
      <alignment horizontal="right" vertical="center"/>
    </xf>
    <xf numFmtId="4" fontId="23" fillId="28" borderId="66" xfId="0" applyNumberFormat="1" applyFont="1" applyFill="1" applyBorder="1" applyAlignment="1">
      <alignment horizontal="right" vertical="center"/>
    </xf>
    <xf numFmtId="4" fontId="23" fillId="24" borderId="66" xfId="0" applyNumberFormat="1" applyFont="1" applyFill="1" applyBorder="1" applyAlignment="1">
      <alignment horizontal="right" vertical="center"/>
    </xf>
    <xf numFmtId="4" fontId="35" fillId="24" borderId="67" xfId="0" applyNumberFormat="1" applyFont="1" applyFill="1" applyBorder="1" applyAlignment="1">
      <alignment horizontal="right" vertical="center"/>
    </xf>
    <xf numFmtId="4" fontId="35" fillId="28" borderId="67" xfId="0" applyNumberFormat="1" applyFont="1" applyFill="1" applyBorder="1" applyAlignment="1">
      <alignment horizontal="right" vertical="center"/>
    </xf>
    <xf numFmtId="4" fontId="23" fillId="29" borderId="66" xfId="0" applyNumberFormat="1" applyFont="1" applyFill="1" applyBorder="1" applyAlignment="1">
      <alignment horizontal="right" vertical="center"/>
    </xf>
    <xf numFmtId="4" fontId="23" fillId="29" borderId="68" xfId="0" applyNumberFormat="1" applyFont="1" applyFill="1" applyBorder="1" applyAlignment="1">
      <alignment horizontal="right" vertical="center"/>
    </xf>
    <xf numFmtId="4" fontId="23" fillId="27" borderId="66" xfId="0" applyNumberFormat="1" applyFont="1" applyFill="1" applyBorder="1" applyAlignment="1">
      <alignment horizontal="right" vertical="center"/>
    </xf>
    <xf numFmtId="4" fontId="23" fillId="27" borderId="68" xfId="0" applyNumberFormat="1" applyFont="1" applyFill="1" applyBorder="1" applyAlignment="1">
      <alignment horizontal="right" vertical="center"/>
    </xf>
    <xf numFmtId="4" fontId="23" fillId="24" borderId="68" xfId="0" applyNumberFormat="1" applyFont="1" applyFill="1" applyBorder="1" applyAlignment="1">
      <alignment horizontal="right" vertical="center"/>
    </xf>
    <xf numFmtId="4" fontId="23" fillId="28" borderId="68" xfId="0" applyNumberFormat="1" applyFont="1" applyFill="1" applyBorder="1" applyAlignment="1">
      <alignment horizontal="right" vertical="center"/>
    </xf>
    <xf numFmtId="0" fontId="23" fillId="0" borderId="36" xfId="0" applyFont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0" fillId="0" borderId="36" xfId="0" applyBorder="1"/>
    <xf numFmtId="0" fontId="23" fillId="24" borderId="39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6" borderId="36" xfId="0" applyFill="1" applyBorder="1"/>
    <xf numFmtId="0" fontId="0" fillId="0" borderId="79" xfId="0" applyBorder="1" applyAlignment="1">
      <alignment horizontal="left" vertical="center"/>
    </xf>
    <xf numFmtId="0" fontId="0" fillId="25" borderId="34" xfId="0" applyFill="1" applyBorder="1" applyAlignment="1">
      <alignment horizontal="center"/>
    </xf>
    <xf numFmtId="0" fontId="0" fillId="25" borderId="37" xfId="0" applyFill="1" applyBorder="1" applyAlignment="1">
      <alignment horizontal="center"/>
    </xf>
    <xf numFmtId="0" fontId="0" fillId="26" borderId="81" xfId="0" applyFill="1" applyBorder="1" applyAlignment="1">
      <alignment horizontal="center"/>
    </xf>
    <xf numFmtId="0" fontId="0" fillId="25" borderId="80" xfId="0" applyFill="1" applyBorder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1" fontId="0" fillId="6" borderId="10" xfId="0" applyNumberFormat="1" applyFill="1" applyBorder="1" applyAlignment="1">
      <alignment horizontal="center" vertical="center"/>
    </xf>
    <xf numFmtId="4" fontId="23" fillId="23" borderId="83" xfId="0" applyNumberFormat="1" applyFont="1" applyFill="1" applyBorder="1" applyAlignment="1">
      <alignment horizontal="right" vertical="center"/>
    </xf>
    <xf numFmtId="4" fontId="23" fillId="23" borderId="84" xfId="0" applyNumberFormat="1" applyFont="1" applyFill="1" applyBorder="1" applyAlignment="1">
      <alignment horizontal="right" vertical="center"/>
    </xf>
    <xf numFmtId="4" fontId="23" fillId="23" borderId="85" xfId="0" applyNumberFormat="1" applyFont="1" applyFill="1" applyBorder="1" applyAlignment="1">
      <alignment horizontal="right" vertical="center"/>
    </xf>
    <xf numFmtId="0" fontId="37" fillId="30" borderId="85" xfId="0" applyFont="1" applyFill="1" applyBorder="1" applyAlignment="1">
      <alignment horizontal="center" vertical="center"/>
    </xf>
    <xf numFmtId="0" fontId="23" fillId="27" borderId="45" xfId="0" applyFont="1" applyFill="1" applyBorder="1" applyAlignment="1">
      <alignment horizontal="center" vertical="center"/>
    </xf>
    <xf numFmtId="4" fontId="23" fillId="28" borderId="46" xfId="0" applyNumberFormat="1" applyFont="1" applyFill="1" applyBorder="1" applyAlignment="1">
      <alignment horizontal="right" vertical="center"/>
    </xf>
    <xf numFmtId="4" fontId="23" fillId="28" borderId="65" xfId="0" applyNumberFormat="1" applyFont="1" applyFill="1" applyBorder="1" applyAlignment="1">
      <alignment horizontal="right" vertical="center"/>
    </xf>
    <xf numFmtId="4" fontId="35" fillId="27" borderId="46" xfId="0" applyNumberFormat="1" applyFont="1" applyFill="1" applyBorder="1" applyAlignment="1">
      <alignment horizontal="right" vertical="center"/>
    </xf>
    <xf numFmtId="4" fontId="35" fillId="27" borderId="65" xfId="0" applyNumberFormat="1" applyFont="1" applyFill="1" applyBorder="1" applyAlignment="1">
      <alignment horizontal="right" vertical="center"/>
    </xf>
    <xf numFmtId="4" fontId="23" fillId="28" borderId="86" xfId="0" applyNumberFormat="1" applyFont="1" applyFill="1" applyBorder="1" applyAlignment="1">
      <alignment horizontal="right" vertical="center"/>
    </xf>
    <xf numFmtId="4" fontId="23" fillId="28" borderId="71" xfId="0" applyNumberFormat="1" applyFont="1" applyFill="1" applyBorder="1" applyAlignment="1">
      <alignment horizontal="right" vertical="center"/>
    </xf>
    <xf numFmtId="4" fontId="23" fillId="27" borderId="69" xfId="0" applyNumberFormat="1" applyFont="1" applyFill="1" applyBorder="1" applyAlignment="1">
      <alignment horizontal="right" vertical="center"/>
    </xf>
    <xf numFmtId="4" fontId="23" fillId="27" borderId="70" xfId="0" applyNumberFormat="1" applyFont="1" applyFill="1" applyBorder="1" applyAlignment="1">
      <alignment horizontal="right" vertical="center"/>
    </xf>
    <xf numFmtId="4" fontId="23" fillId="28" borderId="70" xfId="0" applyNumberFormat="1" applyFont="1" applyFill="1" applyBorder="1" applyAlignment="1">
      <alignment horizontal="right" vertical="center"/>
    </xf>
    <xf numFmtId="4" fontId="35" fillId="28" borderId="70" xfId="0" applyNumberFormat="1" applyFont="1" applyFill="1" applyBorder="1" applyAlignment="1">
      <alignment horizontal="right" vertical="center"/>
    </xf>
    <xf numFmtId="4" fontId="35" fillId="27" borderId="71" xfId="0" applyNumberFormat="1" applyFont="1" applyFill="1" applyBorder="1" applyAlignment="1">
      <alignment horizontal="right" vertical="center"/>
    </xf>
    <xf numFmtId="4" fontId="23" fillId="27" borderId="71" xfId="0" applyNumberFormat="1" applyFont="1" applyFill="1" applyBorder="1" applyAlignment="1">
      <alignment horizontal="right" vertical="center"/>
    </xf>
    <xf numFmtId="0" fontId="24" fillId="0" borderId="4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165" fontId="23" fillId="24" borderId="0" xfId="0" applyNumberFormat="1" applyFont="1" applyFill="1" applyAlignment="1">
      <alignment horizontal="right" vertical="top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24" borderId="55" xfId="0" applyFont="1" applyFill="1" applyBorder="1" applyAlignment="1">
      <alignment horizontal="center" vertical="center"/>
    </xf>
    <xf numFmtId="0" fontId="24" fillId="24" borderId="53" xfId="0" applyFont="1" applyFill="1" applyBorder="1" applyAlignment="1">
      <alignment horizontal="center" vertical="center"/>
    </xf>
    <xf numFmtId="0" fontId="24" fillId="24" borderId="36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top"/>
    </xf>
    <xf numFmtId="0" fontId="23" fillId="24" borderId="73" xfId="0" applyFont="1" applyFill="1" applyBorder="1" applyAlignment="1">
      <alignment horizontal="center" vertical="center"/>
    </xf>
    <xf numFmtId="0" fontId="23" fillId="24" borderId="74" xfId="0" applyFont="1" applyFill="1" applyBorder="1" applyAlignment="1">
      <alignment horizontal="center" vertical="center"/>
    </xf>
    <xf numFmtId="0" fontId="23" fillId="24" borderId="50" xfId="0" applyFont="1" applyFill="1" applyBorder="1" applyAlignment="1">
      <alignment horizontal="center" vertical="center"/>
    </xf>
    <xf numFmtId="0" fontId="23" fillId="24" borderId="51" xfId="0" applyFont="1" applyFill="1" applyBorder="1" applyAlignment="1">
      <alignment horizontal="center" vertical="center"/>
    </xf>
    <xf numFmtId="0" fontId="23" fillId="24" borderId="53" xfId="0" applyFont="1" applyFill="1" applyBorder="1" applyAlignment="1">
      <alignment horizontal="center" vertical="center"/>
    </xf>
    <xf numFmtId="14" fontId="23" fillId="0" borderId="75" xfId="0" applyNumberFormat="1" applyFont="1" applyBorder="1" applyAlignment="1">
      <alignment horizontal="center"/>
    </xf>
    <xf numFmtId="14" fontId="23" fillId="0" borderId="76" xfId="0" applyNumberFormat="1" applyFont="1" applyBorder="1" applyAlignment="1">
      <alignment horizontal="center"/>
    </xf>
    <xf numFmtId="14" fontId="23" fillId="0" borderId="77" xfId="0" applyNumberFormat="1" applyFont="1" applyBorder="1" applyAlignment="1">
      <alignment horizontal="center"/>
    </xf>
    <xf numFmtId="0" fontId="35" fillId="31" borderId="78" xfId="0" applyFont="1" applyFill="1" applyBorder="1" applyAlignment="1">
      <alignment horizontal="center"/>
    </xf>
    <xf numFmtId="0" fontId="35" fillId="31" borderId="48" xfId="0" applyFont="1" applyFill="1" applyBorder="1" applyAlignment="1">
      <alignment horizontal="center"/>
    </xf>
    <xf numFmtId="0" fontId="35" fillId="31" borderId="49" xfId="0" applyFont="1" applyFill="1" applyBorder="1" applyAlignment="1">
      <alignment horizontal="center"/>
    </xf>
    <xf numFmtId="0" fontId="23" fillId="0" borderId="78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23" fillId="0" borderId="49" xfId="0" applyFont="1" applyBorder="1" applyAlignment="1">
      <alignment horizontal="center"/>
    </xf>
    <xf numFmtId="9" fontId="23" fillId="0" borderId="27" xfId="0" applyNumberFormat="1" applyFont="1" applyBorder="1" applyAlignment="1">
      <alignment horizontal="center" vertical="center"/>
    </xf>
    <xf numFmtId="9" fontId="23" fillId="0" borderId="3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23" fillId="0" borderId="56" xfId="0" applyNumberFormat="1" applyFont="1" applyBorder="1" applyAlignment="1">
      <alignment horizontal="center"/>
    </xf>
    <xf numFmtId="14" fontId="23" fillId="0" borderId="57" xfId="0" applyNumberFormat="1" applyFont="1" applyBorder="1" applyAlignment="1">
      <alignment horizontal="center"/>
    </xf>
    <xf numFmtId="14" fontId="23" fillId="0" borderId="58" xfId="0" applyNumberFormat="1" applyFont="1" applyBorder="1" applyAlignment="1">
      <alignment horizontal="center"/>
    </xf>
    <xf numFmtId="0" fontId="23" fillId="0" borderId="5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5" fillId="31" borderId="59" xfId="0" applyFont="1" applyFill="1" applyBorder="1" applyAlignment="1">
      <alignment horizontal="center"/>
    </xf>
    <xf numFmtId="0" fontId="35" fillId="31" borderId="60" xfId="0" applyFont="1" applyFill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23" fillId="0" borderId="60" xfId="0" applyFont="1" applyBorder="1" applyAlignment="1">
      <alignment horizontal="center"/>
    </xf>
  </cellXfs>
  <cellStyles count="77">
    <cellStyle name="20% - Énfasis1 2" xfId="1" xr:uid="{152ACC38-2092-4666-97EB-CF162E5BC7F7}"/>
    <cellStyle name="20% - Énfasis1 2 2" xfId="2" xr:uid="{0584951B-E2A6-4B28-8FAE-7B9BCEE85013}"/>
    <cellStyle name="20% - Énfasis2 2" xfId="3" xr:uid="{C2417E58-A41D-402C-8342-1C29FAB30673}"/>
    <cellStyle name="20% - Énfasis2 2 2" xfId="4" xr:uid="{408F2ABF-A4CA-430E-84D1-C40497EB32F9}"/>
    <cellStyle name="20% - Énfasis3 2" xfId="5" xr:uid="{38EEA703-F116-44B5-88CE-61EA87FA3775}"/>
    <cellStyle name="20% - Énfasis3 2 2" xfId="6" xr:uid="{1E174290-0C98-4410-A6BA-F7A8CC324AB3}"/>
    <cellStyle name="20% - Énfasis4 2" xfId="7" xr:uid="{5F12F912-D703-43BA-A190-E39BFCB78BAC}"/>
    <cellStyle name="20% - Énfasis4 2 2" xfId="8" xr:uid="{48860F32-9FC7-46B5-9E61-B8572315737F}"/>
    <cellStyle name="20% - Énfasis5 2" xfId="9" xr:uid="{F03AB8FA-26D3-4563-A831-7DF7B804A42C}"/>
    <cellStyle name="20% - Énfasis5 2 2" xfId="10" xr:uid="{38C12FA6-762B-4595-9270-33D0C9F495A3}"/>
    <cellStyle name="20% - Énfasis6 2" xfId="11" xr:uid="{6E885BEC-873E-4C75-A612-48DC526E84B3}"/>
    <cellStyle name="20% - Énfasis6 2 2" xfId="12" xr:uid="{2898C3B8-D3F1-4357-B9FE-B486479E322D}"/>
    <cellStyle name="40% - Énfasis1 2" xfId="13" xr:uid="{9722AD15-F9BA-4A66-897A-B1664DFAAB62}"/>
    <cellStyle name="40% - Énfasis1 2 2" xfId="14" xr:uid="{0D78252A-5092-43F3-887D-D184E6B13D4D}"/>
    <cellStyle name="40% - Énfasis2 2" xfId="15" xr:uid="{A1F43351-52F7-416A-93D4-ACB2A540E687}"/>
    <cellStyle name="40% - Énfasis2 2 2" xfId="16" xr:uid="{7509D916-8EA0-46A2-893F-2DAC096E8BE7}"/>
    <cellStyle name="40% - Énfasis3 2" xfId="17" xr:uid="{767D65A1-512A-43D4-990A-06DA21E6DA8E}"/>
    <cellStyle name="40% - Énfasis3 2 2" xfId="18" xr:uid="{FBC95A48-1A8C-477E-81D0-A4C689A00DE4}"/>
    <cellStyle name="40% - Énfasis4 2" xfId="19" xr:uid="{10528DB8-0A75-4ADD-9D76-ACB9F9CE515E}"/>
    <cellStyle name="40% - Énfasis4 2 2" xfId="20" xr:uid="{A3787F96-A527-44C5-B678-5A0947384A14}"/>
    <cellStyle name="40% - Énfasis5 2" xfId="21" xr:uid="{CDC2A4C4-8C28-4925-9793-F389E1872169}"/>
    <cellStyle name="40% - Énfasis5 2 2" xfId="22" xr:uid="{1268D049-4678-4BBB-BC54-E746D1624AFB}"/>
    <cellStyle name="40% - Énfasis6 2" xfId="23" xr:uid="{4C3C67F1-1E69-461A-BBA7-A4CF20C287C2}"/>
    <cellStyle name="40% - Énfasis6 2 2" xfId="24" xr:uid="{03AEF6F1-C45C-4262-8C92-C0D1DE6390B4}"/>
    <cellStyle name="60% - Énfasis1 2" xfId="25" xr:uid="{7770E5B3-15CF-4CFF-9647-209DD3D799A2}"/>
    <cellStyle name="60% - Énfasis2 2" xfId="26" xr:uid="{3A97FE24-60FF-4000-B607-4784F1166D5B}"/>
    <cellStyle name="60% - Énfasis3 2" xfId="27" xr:uid="{9790CB01-CC8E-4B09-B28D-7015DB85FE3E}"/>
    <cellStyle name="60% - Énfasis4 2" xfId="28" xr:uid="{AFA52884-CC57-4B2A-B141-3DF9FA030211}"/>
    <cellStyle name="60% - Énfasis5 2" xfId="29" xr:uid="{CE35C85B-0CF5-452A-9A78-7F1AAB7EFB5A}"/>
    <cellStyle name="60% - Énfasis6 2" xfId="30" xr:uid="{E8A6A253-B701-4128-905D-FAA26038A53C}"/>
    <cellStyle name="Buena 2" xfId="31" xr:uid="{0D318788-C6EF-4356-9F44-B40698CB356E}"/>
    <cellStyle name="Cálculo 2" xfId="32" xr:uid="{D998DACD-C631-494C-9714-775DA40F4E0E}"/>
    <cellStyle name="Celda de comprobación 2" xfId="33" xr:uid="{E7DA6E80-73AE-401C-BE0C-ABA54D4EDEA2}"/>
    <cellStyle name="Celda vinculada 2" xfId="34" xr:uid="{C783E48D-2A8A-41A0-B2CF-AEDE3F67E850}"/>
    <cellStyle name="Encabezado 4 2" xfId="35" xr:uid="{815500A2-4028-4AB1-BB3C-61EB0C6ECF3C}"/>
    <cellStyle name="Énfasis1 2" xfId="36" xr:uid="{B34DD79A-D966-412A-B98B-873F47C98371}"/>
    <cellStyle name="Énfasis2 2" xfId="37" xr:uid="{8BABED2C-5248-444B-9B3B-FBE53C5864EF}"/>
    <cellStyle name="Énfasis3 2" xfId="38" xr:uid="{D92E30E5-123E-42B2-A50E-3D7545DDDF07}"/>
    <cellStyle name="Énfasis4 2" xfId="39" xr:uid="{E53B6310-7301-4793-B228-FFC2764038B2}"/>
    <cellStyle name="Énfasis5 2" xfId="40" xr:uid="{F0B0C4C1-BE11-4727-A94C-20B8F677F623}"/>
    <cellStyle name="Énfasis6 2" xfId="41" xr:uid="{8270FE88-1E42-409C-91E3-FA6AAFDD0D72}"/>
    <cellStyle name="Entrada 2" xfId="42" xr:uid="{465D1470-5E82-4E3F-B1EB-7AA8BE6B295D}"/>
    <cellStyle name="Hipervínculo" xfId="43" builtinId="8"/>
    <cellStyle name="Incorrecto 2" xfId="44" xr:uid="{F15F3037-233C-4345-A609-22BED5EF9C32}"/>
    <cellStyle name="Neutral 2" xfId="45" xr:uid="{30ACF3CF-43C7-4D75-A659-31B33A83D7A0}"/>
    <cellStyle name="No-definido" xfId="46" xr:uid="{5650A790-F362-40E8-BF55-23C7F6E92423}"/>
    <cellStyle name="Normal" xfId="0" builtinId="0"/>
    <cellStyle name="Normal 10" xfId="47" xr:uid="{375DE46D-185E-4D36-9080-CD18ABFB0F5B}"/>
    <cellStyle name="Normal 2" xfId="48" xr:uid="{B617AAE1-B685-4604-9619-BE9B4645BB71}"/>
    <cellStyle name="Normal 2 2" xfId="49" xr:uid="{80427015-63EE-44D1-94B7-9CAE1C7964FF}"/>
    <cellStyle name="Normal 2 3" xfId="50" xr:uid="{423289F8-7C20-4FFE-BB4E-DF1DEB5F8508}"/>
    <cellStyle name="Normal 3" xfId="51" xr:uid="{E2AB9BE9-3AE5-488D-B0CA-9E511B6EF764}"/>
    <cellStyle name="Normal 3 2" xfId="52" xr:uid="{6C2BC18E-8E08-484E-B438-D5C8B2EFD3B6}"/>
    <cellStyle name="Normal 3 3" xfId="53" xr:uid="{3F14429E-2C46-4F12-AEEA-49A2AB8505E9}"/>
    <cellStyle name="Normal 4" xfId="54" xr:uid="{7F9880F0-7C6A-47E9-B49F-9DD94DA75AA2}"/>
    <cellStyle name="Normal 4 2" xfId="55" xr:uid="{4A68F2E4-D955-4DA0-956B-43E19A1064DB}"/>
    <cellStyle name="Normal 5" xfId="56" xr:uid="{5A2212F4-5E47-4732-9C4A-1CA2275D611D}"/>
    <cellStyle name="Normal 5 2" xfId="57" xr:uid="{7754FB40-30C0-43B3-A5AD-9BE645F0B741}"/>
    <cellStyle name="Normal 6" xfId="58" xr:uid="{E54FF3CF-09C4-46CC-BF7A-0F42ED75FBD0}"/>
    <cellStyle name="Normal 6 2" xfId="59" xr:uid="{1B2DABC1-1110-4205-B931-A160E44F64A3}"/>
    <cellStyle name="Normal 7" xfId="60" xr:uid="{FDC9AA65-C3D4-45EF-A43B-F4DC8DFCD032}"/>
    <cellStyle name="Normal 7 2" xfId="61" xr:uid="{7AE17E5C-3069-4A24-AE3F-D5ED28FB2BB5}"/>
    <cellStyle name="Normal 8" xfId="62" xr:uid="{DF621314-96AA-419F-9E99-4E741D6B4731}"/>
    <cellStyle name="Normal 8 2" xfId="63" xr:uid="{4185A871-00AE-4274-9678-75B987C8AB71}"/>
    <cellStyle name="Normal 9" xfId="64" xr:uid="{95F01FBC-61FE-4873-AAAB-4D59492D3ABE}"/>
    <cellStyle name="Normal 9 2" xfId="65" xr:uid="{F9DDFC2A-C6CC-4792-B80D-DA072A20DD6E}"/>
    <cellStyle name="Notas 2" xfId="66" xr:uid="{E693E63B-69B6-48D7-B7F9-4BD5CFE4CFFD}"/>
    <cellStyle name="Notas 2 2" xfId="67" xr:uid="{87F24743-1CBF-4A18-BF88-804CC35236D4}"/>
    <cellStyle name="Notas 3" xfId="68" xr:uid="{9C09AE48-5F61-46D2-95F1-1F031855AE5A}"/>
    <cellStyle name="Salida 2" xfId="69" xr:uid="{4909A7CC-F33D-4147-B903-78A5FDBE4F5F}"/>
    <cellStyle name="Texto de advertencia 2" xfId="70" xr:uid="{719DEF2B-0EA7-48AA-86D0-C201D742654C}"/>
    <cellStyle name="Texto explicativo 2" xfId="71" xr:uid="{7F1F0BD4-2E1A-46C0-A81B-88C439FD0DD9}"/>
    <cellStyle name="Título 1 2" xfId="72" xr:uid="{DDFB1510-9403-423F-A2E0-15940297EC82}"/>
    <cellStyle name="Título 2 2" xfId="73" xr:uid="{CC9AC944-E37C-4F7B-907A-B85943C45584}"/>
    <cellStyle name="Título 3 2" xfId="74" xr:uid="{C44B4499-B9C9-4C5A-BAB4-7B8DA2718128}"/>
    <cellStyle name="Título 4" xfId="75" xr:uid="{63FD209E-A01A-427C-8BE0-A05C0DC1D06C}"/>
    <cellStyle name="Total 2" xfId="76" xr:uid="{2772BA41-802A-451B-AEF4-7D7C67679DAF}"/>
  </cellStyles>
  <dxfs count="0"/>
  <tableStyles count="1" defaultTableStyle="TableStyleMedium2" defaultPivotStyle="PivotStyleLight16">
    <tableStyle name="Invisible" pivot="0" table="0" count="0" xr9:uid="{C3AE7AD3-7B79-4C23-AD3A-B03A57AF15E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28575</xdr:colOff>
      <xdr:row>2</xdr:row>
      <xdr:rowOff>76200</xdr:rowOff>
    </xdr:to>
    <xdr:pic>
      <xdr:nvPicPr>
        <xdr:cNvPr id="1110" name="Imagen 2">
          <a:extLst>
            <a:ext uri="{FF2B5EF4-FFF2-40B4-BE49-F238E27FC236}">
              <a16:creationId xmlns:a16="http://schemas.microsoft.com/office/drawing/2014/main" id="{2D3036AD-D9E9-FCCD-6389-0A57728C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9050"/>
          <a:ext cx="16859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118383</xdr:rowOff>
    </xdr:from>
    <xdr:to>
      <xdr:col>1</xdr:col>
      <xdr:colOff>137886</xdr:colOff>
      <xdr:row>1</xdr:row>
      <xdr:rowOff>127908</xdr:rowOff>
    </xdr:to>
    <xdr:pic>
      <xdr:nvPicPr>
        <xdr:cNvPr id="2134" name="Imagen 2">
          <a:extLst>
            <a:ext uri="{FF2B5EF4-FFF2-40B4-BE49-F238E27FC236}">
              <a16:creationId xmlns:a16="http://schemas.microsoft.com/office/drawing/2014/main" id="{EAC689DC-4434-88C6-C0C0-6C5F7B5D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18383"/>
          <a:ext cx="1598386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depa-my.sharepoint.com/personal/jcontreras_odepa_gob_cl/Documents/Escritorio/material/Odepa/Unidad%20Econ&#243;mica/Otros/datos%20CAI/DatosActuales/trigomaizclose.xlsx" TargetMode="External"/><Relationship Id="rId1" Type="http://schemas.openxmlformats.org/officeDocument/2006/relationships/externalLinkPath" Target="/personal/jcontreras_odepa_gob_cl/Documents/Escritorio/material/Odepa/Unidad%20Econ&#243;mica/Otros/datos%20CAI/DatosActuales/trigomaizclo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CGo_KuVjk-ImwdDcinsOy8W8r8ZvIxLhPkMnVZkN26jBwBtcLdRSrBDHzQt4WCd" itemId="01V7OM6Y6O6IT2JB6UDZAZ2FXFDC5POLG5">
      <xxl21:absoluteUrl r:id="rId2"/>
    </xxl21:alternateUrls>
    <sheetNames>
      <sheetName val="close"/>
      <sheetName val="primas"/>
    </sheetNames>
    <sheetDataSet>
      <sheetData sheetId="0"/>
      <sheetData sheetId="1">
        <row r="1">
          <cell r="A1" t="str">
            <v>Date</v>
          </cell>
          <cell r="B1" t="str">
            <v>W-USSRWUSGF-C1</v>
          </cell>
          <cell r="C1" t="str">
            <v>W-USSRWUSGF-H</v>
          </cell>
          <cell r="D1" t="str">
            <v>W-USSRWUSGF-J</v>
          </cell>
          <cell r="E1" t="str">
            <v>W-USSRWUSGF-K</v>
          </cell>
          <cell r="F1" t="str">
            <v>W-USHRWUSGF-C1</v>
          </cell>
          <cell r="G1" t="str">
            <v>W-USHRWUSGF-H</v>
          </cell>
          <cell r="H1" t="str">
            <v>W-USHRWUSGF-J</v>
          </cell>
          <cell r="I1" t="str">
            <v>W-USHRWUSGF-K</v>
          </cell>
          <cell r="J1" t="str">
            <v>C-US2YNOLAF-C1</v>
          </cell>
          <cell r="K1" t="str">
            <v>C-US2YNOLAF-H</v>
          </cell>
          <cell r="L1" t="str">
            <v>C-US2YNOLAF-J</v>
          </cell>
          <cell r="M1" t="str">
            <v>C-US2YNOLAF-K</v>
          </cell>
        </row>
        <row r="2">
          <cell r="A2">
            <v>45688</v>
          </cell>
          <cell r="C2">
            <v>95</v>
          </cell>
          <cell r="D2">
            <v>90</v>
          </cell>
          <cell r="E2">
            <v>80</v>
          </cell>
          <cell r="G2">
            <v>135</v>
          </cell>
          <cell r="H2">
            <v>135</v>
          </cell>
          <cell r="I2">
            <v>135</v>
          </cell>
          <cell r="K2">
            <v>76</v>
          </cell>
          <cell r="L2">
            <v>66</v>
          </cell>
          <cell r="M2">
            <v>66</v>
          </cell>
        </row>
        <row r="3">
          <cell r="A3">
            <v>45691</v>
          </cell>
          <cell r="C3">
            <v>95</v>
          </cell>
          <cell r="D3">
            <v>90</v>
          </cell>
          <cell r="E3">
            <v>80</v>
          </cell>
          <cell r="G3">
            <v>135</v>
          </cell>
          <cell r="H3">
            <v>135</v>
          </cell>
          <cell r="I3">
            <v>135</v>
          </cell>
          <cell r="K3">
            <v>76</v>
          </cell>
          <cell r="L3">
            <v>66</v>
          </cell>
          <cell r="M3">
            <v>66</v>
          </cell>
        </row>
        <row r="4">
          <cell r="A4">
            <v>45692</v>
          </cell>
          <cell r="C4">
            <v>93</v>
          </cell>
          <cell r="D4">
            <v>85</v>
          </cell>
          <cell r="E4">
            <v>77</v>
          </cell>
          <cell r="G4">
            <v>133</v>
          </cell>
          <cell r="H4">
            <v>130</v>
          </cell>
          <cell r="I4">
            <v>130</v>
          </cell>
          <cell r="K4">
            <v>76</v>
          </cell>
          <cell r="L4">
            <v>66</v>
          </cell>
          <cell r="M4">
            <v>66</v>
          </cell>
        </row>
        <row r="5">
          <cell r="A5">
            <v>45693</v>
          </cell>
          <cell r="C5">
            <v>93</v>
          </cell>
          <cell r="D5">
            <v>85</v>
          </cell>
          <cell r="E5">
            <v>77</v>
          </cell>
          <cell r="G5">
            <v>132</v>
          </cell>
          <cell r="H5">
            <v>129</v>
          </cell>
          <cell r="I5">
            <v>129</v>
          </cell>
          <cell r="K5">
            <v>77</v>
          </cell>
          <cell r="L5">
            <v>67</v>
          </cell>
          <cell r="M5">
            <v>67</v>
          </cell>
        </row>
        <row r="6">
          <cell r="A6">
            <v>45694</v>
          </cell>
          <cell r="C6">
            <v>92</v>
          </cell>
          <cell r="D6">
            <v>83</v>
          </cell>
          <cell r="E6">
            <v>83</v>
          </cell>
          <cell r="G6">
            <v>130</v>
          </cell>
          <cell r="H6">
            <v>125</v>
          </cell>
          <cell r="I6">
            <v>125</v>
          </cell>
          <cell r="K6">
            <v>78</v>
          </cell>
          <cell r="L6">
            <v>67</v>
          </cell>
          <cell r="M6">
            <v>67</v>
          </cell>
        </row>
        <row r="7">
          <cell r="A7">
            <v>45695</v>
          </cell>
          <cell r="C7">
            <v>90</v>
          </cell>
          <cell r="D7">
            <v>81</v>
          </cell>
          <cell r="E7">
            <v>81</v>
          </cell>
          <cell r="G7">
            <v>130</v>
          </cell>
          <cell r="H7">
            <v>125</v>
          </cell>
          <cell r="I7">
            <v>125</v>
          </cell>
          <cell r="K7">
            <v>80</v>
          </cell>
          <cell r="L7">
            <v>67</v>
          </cell>
          <cell r="M7">
            <v>67</v>
          </cell>
        </row>
        <row r="8">
          <cell r="A8">
            <v>45698</v>
          </cell>
          <cell r="C8">
            <v>90</v>
          </cell>
          <cell r="D8">
            <v>81</v>
          </cell>
          <cell r="E8">
            <v>81</v>
          </cell>
          <cell r="G8">
            <v>130</v>
          </cell>
          <cell r="H8">
            <v>125</v>
          </cell>
          <cell r="I8">
            <v>125</v>
          </cell>
          <cell r="K8">
            <v>80</v>
          </cell>
          <cell r="L8">
            <v>67</v>
          </cell>
          <cell r="M8">
            <v>67</v>
          </cell>
        </row>
        <row r="9">
          <cell r="A9">
            <v>45699</v>
          </cell>
          <cell r="C9">
            <v>90</v>
          </cell>
          <cell r="D9">
            <v>81</v>
          </cell>
          <cell r="E9">
            <v>81</v>
          </cell>
          <cell r="G9">
            <v>130</v>
          </cell>
          <cell r="H9">
            <v>125</v>
          </cell>
          <cell r="I9">
            <v>125</v>
          </cell>
          <cell r="K9">
            <v>85</v>
          </cell>
          <cell r="L9">
            <v>69</v>
          </cell>
          <cell r="M9">
            <v>68</v>
          </cell>
        </row>
        <row r="10">
          <cell r="A10">
            <v>45700</v>
          </cell>
          <cell r="C10">
            <v>90</v>
          </cell>
          <cell r="D10">
            <v>80</v>
          </cell>
          <cell r="E10">
            <v>80</v>
          </cell>
          <cell r="G10">
            <v>130</v>
          </cell>
          <cell r="H10">
            <v>125</v>
          </cell>
          <cell r="I10">
            <v>125</v>
          </cell>
          <cell r="K10">
            <v>85</v>
          </cell>
          <cell r="L10">
            <v>69</v>
          </cell>
          <cell r="M10">
            <v>69</v>
          </cell>
        </row>
        <row r="11">
          <cell r="A11">
            <v>45701</v>
          </cell>
          <cell r="C11">
            <v>90</v>
          </cell>
          <cell r="D11">
            <v>81</v>
          </cell>
          <cell r="E11">
            <v>81</v>
          </cell>
          <cell r="G11">
            <v>130</v>
          </cell>
          <cell r="H11">
            <v>125</v>
          </cell>
          <cell r="I11">
            <v>125</v>
          </cell>
          <cell r="K11">
            <v>85</v>
          </cell>
          <cell r="L11">
            <v>69</v>
          </cell>
          <cell r="M11">
            <v>68</v>
          </cell>
        </row>
        <row r="12">
          <cell r="A12">
            <v>45702</v>
          </cell>
          <cell r="C12">
            <v>95</v>
          </cell>
          <cell r="D12">
            <v>85</v>
          </cell>
          <cell r="E12">
            <v>85</v>
          </cell>
          <cell r="G12">
            <v>120</v>
          </cell>
          <cell r="H12">
            <v>115</v>
          </cell>
          <cell r="I12">
            <v>115</v>
          </cell>
          <cell r="K12">
            <v>88</v>
          </cell>
          <cell r="L12">
            <v>69</v>
          </cell>
          <cell r="M12">
            <v>69</v>
          </cell>
        </row>
        <row r="13">
          <cell r="A13">
            <v>45706</v>
          </cell>
          <cell r="C13">
            <v>95</v>
          </cell>
          <cell r="D13">
            <v>85</v>
          </cell>
          <cell r="E13">
            <v>85</v>
          </cell>
          <cell r="G13">
            <v>120</v>
          </cell>
          <cell r="H13">
            <v>115</v>
          </cell>
          <cell r="I13">
            <v>115</v>
          </cell>
          <cell r="K13">
            <v>89</v>
          </cell>
          <cell r="L13">
            <v>70</v>
          </cell>
          <cell r="M13">
            <v>69</v>
          </cell>
        </row>
        <row r="14">
          <cell r="A14">
            <v>45707</v>
          </cell>
          <cell r="B14">
            <v>95</v>
          </cell>
          <cell r="C14">
            <v>95</v>
          </cell>
          <cell r="D14">
            <v>85</v>
          </cell>
          <cell r="E14">
            <v>85</v>
          </cell>
          <cell r="F14">
            <v>120</v>
          </cell>
          <cell r="G14">
            <v>120</v>
          </cell>
          <cell r="H14">
            <v>115</v>
          </cell>
          <cell r="I14">
            <v>115</v>
          </cell>
          <cell r="J14">
            <v>94</v>
          </cell>
          <cell r="K14">
            <v>89</v>
          </cell>
          <cell r="L14">
            <v>72</v>
          </cell>
          <cell r="M14">
            <v>70</v>
          </cell>
        </row>
        <row r="15">
          <cell r="A15">
            <v>45708</v>
          </cell>
          <cell r="B15">
            <v>95</v>
          </cell>
          <cell r="C15">
            <v>95</v>
          </cell>
          <cell r="D15">
            <v>85</v>
          </cell>
          <cell r="E15">
            <v>85</v>
          </cell>
          <cell r="F15">
            <v>120</v>
          </cell>
          <cell r="G15">
            <v>120</v>
          </cell>
          <cell r="H15">
            <v>115</v>
          </cell>
          <cell r="I15">
            <v>115</v>
          </cell>
          <cell r="J15">
            <v>94</v>
          </cell>
          <cell r="K15">
            <v>89</v>
          </cell>
          <cell r="L15">
            <v>72</v>
          </cell>
          <cell r="M15">
            <v>70</v>
          </cell>
        </row>
        <row r="16">
          <cell r="A16">
            <v>45709</v>
          </cell>
          <cell r="B16">
            <v>95</v>
          </cell>
          <cell r="C16">
            <v>95</v>
          </cell>
          <cell r="D16">
            <v>85</v>
          </cell>
          <cell r="E16">
            <v>85</v>
          </cell>
          <cell r="F16">
            <v>120</v>
          </cell>
          <cell r="G16">
            <v>120</v>
          </cell>
          <cell r="H16">
            <v>115</v>
          </cell>
          <cell r="I16">
            <v>115</v>
          </cell>
          <cell r="J16">
            <v>95</v>
          </cell>
          <cell r="K16">
            <v>90</v>
          </cell>
          <cell r="L16">
            <v>71</v>
          </cell>
          <cell r="M16">
            <v>70</v>
          </cell>
        </row>
        <row r="17">
          <cell r="A17">
            <v>45712</v>
          </cell>
          <cell r="B17">
            <v>95</v>
          </cell>
          <cell r="C17">
            <v>95</v>
          </cell>
          <cell r="D17">
            <v>85</v>
          </cell>
          <cell r="E17">
            <v>85</v>
          </cell>
          <cell r="F17">
            <v>120</v>
          </cell>
          <cell r="G17">
            <v>120</v>
          </cell>
          <cell r="H17">
            <v>115</v>
          </cell>
          <cell r="I17">
            <v>115</v>
          </cell>
          <cell r="J17">
            <v>95</v>
          </cell>
          <cell r="K17">
            <v>90</v>
          </cell>
          <cell r="L17">
            <v>71</v>
          </cell>
          <cell r="M17">
            <v>70</v>
          </cell>
        </row>
        <row r="18">
          <cell r="A18">
            <v>45713</v>
          </cell>
          <cell r="B18">
            <v>95</v>
          </cell>
          <cell r="C18">
            <v>95</v>
          </cell>
          <cell r="D18">
            <v>85</v>
          </cell>
          <cell r="E18">
            <v>85</v>
          </cell>
          <cell r="F18">
            <v>120</v>
          </cell>
          <cell r="G18">
            <v>120</v>
          </cell>
          <cell r="H18">
            <v>115</v>
          </cell>
          <cell r="I18">
            <v>115</v>
          </cell>
          <cell r="J18">
            <v>95</v>
          </cell>
          <cell r="K18">
            <v>90</v>
          </cell>
          <cell r="L18">
            <v>71</v>
          </cell>
          <cell r="M18">
            <v>70</v>
          </cell>
        </row>
        <row r="19">
          <cell r="A19">
            <v>45714</v>
          </cell>
          <cell r="B19">
            <v>95</v>
          </cell>
          <cell r="C19">
            <v>95</v>
          </cell>
          <cell r="D19">
            <v>85</v>
          </cell>
          <cell r="E19">
            <v>85</v>
          </cell>
          <cell r="F19">
            <v>120</v>
          </cell>
          <cell r="G19">
            <v>120</v>
          </cell>
          <cell r="H19">
            <v>115</v>
          </cell>
          <cell r="I19">
            <v>115</v>
          </cell>
          <cell r="J19">
            <v>95</v>
          </cell>
          <cell r="K19">
            <v>92</v>
          </cell>
          <cell r="L19">
            <v>71</v>
          </cell>
          <cell r="M19">
            <v>70</v>
          </cell>
        </row>
        <row r="20">
          <cell r="A20">
            <v>45715</v>
          </cell>
          <cell r="B20">
            <v>95</v>
          </cell>
          <cell r="C20">
            <v>95</v>
          </cell>
          <cell r="D20">
            <v>85</v>
          </cell>
          <cell r="E20">
            <v>85</v>
          </cell>
          <cell r="F20">
            <v>120</v>
          </cell>
          <cell r="G20">
            <v>120</v>
          </cell>
          <cell r="H20">
            <v>115</v>
          </cell>
          <cell r="I20">
            <v>115</v>
          </cell>
          <cell r="J20">
            <v>95</v>
          </cell>
          <cell r="K20">
            <v>92</v>
          </cell>
          <cell r="L20">
            <v>71</v>
          </cell>
          <cell r="M20">
            <v>70</v>
          </cell>
        </row>
        <row r="21">
          <cell r="A21">
            <v>45716</v>
          </cell>
          <cell r="B21">
            <v>95</v>
          </cell>
          <cell r="C21">
            <v>95</v>
          </cell>
          <cell r="D21">
            <v>85</v>
          </cell>
          <cell r="E21">
            <v>85</v>
          </cell>
          <cell r="F21">
            <v>118</v>
          </cell>
          <cell r="G21">
            <v>118</v>
          </cell>
          <cell r="H21">
            <v>112</v>
          </cell>
          <cell r="I21">
            <v>112</v>
          </cell>
          <cell r="J21">
            <v>87</v>
          </cell>
          <cell r="K21">
            <v>92</v>
          </cell>
          <cell r="L21">
            <v>71</v>
          </cell>
          <cell r="M21">
            <v>71</v>
          </cell>
        </row>
        <row r="22">
          <cell r="A22">
            <v>45719</v>
          </cell>
          <cell r="B22">
            <v>90</v>
          </cell>
          <cell r="C22">
            <v>90</v>
          </cell>
          <cell r="D22">
            <v>90</v>
          </cell>
          <cell r="E22">
            <v>85</v>
          </cell>
          <cell r="F22">
            <v>112</v>
          </cell>
          <cell r="G22">
            <v>112</v>
          </cell>
          <cell r="H22">
            <v>112</v>
          </cell>
          <cell r="I22">
            <v>112</v>
          </cell>
          <cell r="J22">
            <v>76</v>
          </cell>
          <cell r="K22">
            <v>76</v>
          </cell>
          <cell r="L22">
            <v>73</v>
          </cell>
          <cell r="M22">
            <v>70</v>
          </cell>
        </row>
        <row r="23">
          <cell r="A23">
            <v>45720</v>
          </cell>
          <cell r="B23">
            <v>90</v>
          </cell>
          <cell r="C23">
            <v>90</v>
          </cell>
          <cell r="D23">
            <v>90</v>
          </cell>
          <cell r="E23">
            <v>85</v>
          </cell>
          <cell r="F23">
            <v>112</v>
          </cell>
          <cell r="G23">
            <v>112</v>
          </cell>
          <cell r="H23">
            <v>112</v>
          </cell>
          <cell r="I23">
            <v>112</v>
          </cell>
          <cell r="J23">
            <v>75</v>
          </cell>
          <cell r="K23">
            <v>75</v>
          </cell>
          <cell r="L23">
            <v>72</v>
          </cell>
          <cell r="M23">
            <v>70</v>
          </cell>
        </row>
        <row r="24">
          <cell r="A24">
            <v>45721</v>
          </cell>
          <cell r="B24">
            <v>93</v>
          </cell>
          <cell r="C24">
            <v>93</v>
          </cell>
          <cell r="D24">
            <v>95</v>
          </cell>
          <cell r="E24">
            <v>85</v>
          </cell>
          <cell r="F24">
            <v>115</v>
          </cell>
          <cell r="G24">
            <v>115</v>
          </cell>
          <cell r="H24">
            <v>116</v>
          </cell>
          <cell r="I24">
            <v>116</v>
          </cell>
          <cell r="J24">
            <v>74</v>
          </cell>
          <cell r="K24">
            <v>74</v>
          </cell>
          <cell r="L24">
            <v>72</v>
          </cell>
          <cell r="M24">
            <v>71</v>
          </cell>
        </row>
        <row r="25">
          <cell r="A25">
            <v>45722</v>
          </cell>
          <cell r="B25">
            <v>93</v>
          </cell>
          <cell r="C25">
            <v>93</v>
          </cell>
          <cell r="D25">
            <v>95</v>
          </cell>
          <cell r="E25">
            <v>85</v>
          </cell>
          <cell r="F25">
            <v>115</v>
          </cell>
          <cell r="G25">
            <v>115</v>
          </cell>
          <cell r="H25">
            <v>116</v>
          </cell>
          <cell r="I25">
            <v>116</v>
          </cell>
          <cell r="J25">
            <v>75</v>
          </cell>
          <cell r="K25">
            <v>75</v>
          </cell>
          <cell r="L25">
            <v>75</v>
          </cell>
          <cell r="M25">
            <v>70</v>
          </cell>
        </row>
        <row r="26">
          <cell r="A26">
            <v>45723</v>
          </cell>
          <cell r="B26">
            <v>93</v>
          </cell>
          <cell r="C26">
            <v>93</v>
          </cell>
          <cell r="D26">
            <v>95</v>
          </cell>
          <cell r="E26">
            <v>85</v>
          </cell>
          <cell r="F26">
            <v>115</v>
          </cell>
          <cell r="G26">
            <v>115</v>
          </cell>
          <cell r="H26">
            <v>116</v>
          </cell>
          <cell r="I26">
            <v>116</v>
          </cell>
          <cell r="J26">
            <v>75</v>
          </cell>
          <cell r="K26">
            <v>75</v>
          </cell>
          <cell r="L26">
            <v>75</v>
          </cell>
          <cell r="M26">
            <v>70</v>
          </cell>
        </row>
        <row r="27">
          <cell r="A27">
            <v>45726</v>
          </cell>
          <cell r="B27">
            <v>95</v>
          </cell>
          <cell r="D27">
            <v>95</v>
          </cell>
          <cell r="E27">
            <v>85</v>
          </cell>
          <cell r="F27">
            <v>120</v>
          </cell>
          <cell r="G27">
            <v>120</v>
          </cell>
          <cell r="H27">
            <v>120</v>
          </cell>
          <cell r="I27">
            <v>120</v>
          </cell>
          <cell r="J27">
            <v>75</v>
          </cell>
          <cell r="K27">
            <v>75</v>
          </cell>
          <cell r="L27">
            <v>75</v>
          </cell>
          <cell r="M27">
            <v>70</v>
          </cell>
        </row>
        <row r="28">
          <cell r="A28">
            <v>45727</v>
          </cell>
          <cell r="B28">
            <v>95</v>
          </cell>
          <cell r="D28">
            <v>95</v>
          </cell>
          <cell r="E28">
            <v>85</v>
          </cell>
          <cell r="F28">
            <v>125</v>
          </cell>
          <cell r="G28">
            <v>125</v>
          </cell>
          <cell r="H28">
            <v>122</v>
          </cell>
          <cell r="I28">
            <v>120</v>
          </cell>
          <cell r="J28">
            <v>77</v>
          </cell>
          <cell r="L28">
            <v>77</v>
          </cell>
          <cell r="M28">
            <v>72</v>
          </cell>
        </row>
        <row r="29">
          <cell r="A29">
            <v>45728</v>
          </cell>
          <cell r="B29">
            <v>95</v>
          </cell>
          <cell r="D29">
            <v>95</v>
          </cell>
          <cell r="E29">
            <v>85</v>
          </cell>
          <cell r="F29">
            <v>125</v>
          </cell>
          <cell r="G29">
            <v>125</v>
          </cell>
          <cell r="H29">
            <v>122</v>
          </cell>
          <cell r="I29">
            <v>120</v>
          </cell>
          <cell r="J29">
            <v>77</v>
          </cell>
          <cell r="L29">
            <v>77</v>
          </cell>
          <cell r="M29">
            <v>72</v>
          </cell>
        </row>
        <row r="30">
          <cell r="A30">
            <v>45729</v>
          </cell>
          <cell r="B30">
            <v>95</v>
          </cell>
          <cell r="D30">
            <v>95</v>
          </cell>
          <cell r="E30">
            <v>85</v>
          </cell>
          <cell r="F30">
            <v>125</v>
          </cell>
          <cell r="G30">
            <v>125</v>
          </cell>
          <cell r="H30">
            <v>122</v>
          </cell>
          <cell r="I30">
            <v>120</v>
          </cell>
          <cell r="J30">
            <v>77</v>
          </cell>
          <cell r="L30">
            <v>77</v>
          </cell>
          <cell r="M30">
            <v>72</v>
          </cell>
        </row>
        <row r="31">
          <cell r="A31">
            <v>45730</v>
          </cell>
          <cell r="B31">
            <v>90</v>
          </cell>
          <cell r="D31">
            <v>90</v>
          </cell>
          <cell r="E31">
            <v>87</v>
          </cell>
          <cell r="F31">
            <v>130</v>
          </cell>
          <cell r="G31">
            <v>130</v>
          </cell>
          <cell r="H31">
            <v>130</v>
          </cell>
          <cell r="I31">
            <v>125</v>
          </cell>
          <cell r="J31">
            <v>77</v>
          </cell>
          <cell r="L31">
            <v>77</v>
          </cell>
          <cell r="M31">
            <v>72</v>
          </cell>
        </row>
        <row r="32">
          <cell r="A32">
            <v>45733</v>
          </cell>
          <cell r="B32">
            <v>90</v>
          </cell>
          <cell r="D32">
            <v>90</v>
          </cell>
          <cell r="E32">
            <v>87</v>
          </cell>
          <cell r="F32">
            <v>130</v>
          </cell>
          <cell r="G32">
            <v>130</v>
          </cell>
          <cell r="H32">
            <v>130</v>
          </cell>
          <cell r="I32">
            <v>125</v>
          </cell>
          <cell r="J32">
            <v>77</v>
          </cell>
          <cell r="L32">
            <v>77</v>
          </cell>
          <cell r="M32">
            <v>72</v>
          </cell>
        </row>
        <row r="33">
          <cell r="A33">
            <v>45734</v>
          </cell>
          <cell r="B33">
            <v>90</v>
          </cell>
          <cell r="D33">
            <v>90</v>
          </cell>
          <cell r="E33">
            <v>87</v>
          </cell>
          <cell r="F33">
            <v>130</v>
          </cell>
          <cell r="G33">
            <v>130</v>
          </cell>
          <cell r="H33">
            <v>130</v>
          </cell>
          <cell r="I33">
            <v>125</v>
          </cell>
          <cell r="J33">
            <v>77</v>
          </cell>
          <cell r="L33">
            <v>77</v>
          </cell>
          <cell r="M33">
            <v>72</v>
          </cell>
        </row>
        <row r="34">
          <cell r="A34">
            <v>45735</v>
          </cell>
          <cell r="B34">
            <v>90</v>
          </cell>
          <cell r="D34">
            <v>90</v>
          </cell>
          <cell r="E34">
            <v>87</v>
          </cell>
          <cell r="F34">
            <v>130</v>
          </cell>
          <cell r="G34">
            <v>130</v>
          </cell>
          <cell r="H34">
            <v>130</v>
          </cell>
          <cell r="I34">
            <v>125</v>
          </cell>
          <cell r="J34">
            <v>78</v>
          </cell>
          <cell r="L34">
            <v>78</v>
          </cell>
          <cell r="M34">
            <v>72</v>
          </cell>
        </row>
        <row r="35">
          <cell r="A35">
            <v>45736</v>
          </cell>
          <cell r="B35">
            <v>90</v>
          </cell>
          <cell r="D35">
            <v>90</v>
          </cell>
          <cell r="E35">
            <v>87</v>
          </cell>
          <cell r="F35">
            <v>130</v>
          </cell>
          <cell r="G35">
            <v>130</v>
          </cell>
          <cell r="H35">
            <v>130</v>
          </cell>
          <cell r="I35">
            <v>125</v>
          </cell>
          <cell r="J35">
            <v>78</v>
          </cell>
          <cell r="L35">
            <v>78</v>
          </cell>
          <cell r="M35">
            <v>74</v>
          </cell>
        </row>
        <row r="36">
          <cell r="A36">
            <v>45737</v>
          </cell>
          <cell r="B36">
            <v>90</v>
          </cell>
          <cell r="D36">
            <v>90</v>
          </cell>
          <cell r="E36">
            <v>87</v>
          </cell>
          <cell r="F36">
            <v>130</v>
          </cell>
          <cell r="H36">
            <v>130</v>
          </cell>
          <cell r="I36">
            <v>125</v>
          </cell>
          <cell r="J36">
            <v>80</v>
          </cell>
          <cell r="L36">
            <v>80</v>
          </cell>
          <cell r="M36">
            <v>74</v>
          </cell>
        </row>
        <row r="37">
          <cell r="A37">
            <v>45740</v>
          </cell>
          <cell r="B37">
            <v>90</v>
          </cell>
          <cell r="D37">
            <v>90</v>
          </cell>
          <cell r="E37">
            <v>87</v>
          </cell>
          <cell r="F37">
            <v>130</v>
          </cell>
          <cell r="H37">
            <v>130</v>
          </cell>
          <cell r="I37">
            <v>125</v>
          </cell>
          <cell r="J37">
            <v>79</v>
          </cell>
          <cell r="L37">
            <v>79</v>
          </cell>
          <cell r="M37">
            <v>74</v>
          </cell>
        </row>
        <row r="38">
          <cell r="A38">
            <v>45741</v>
          </cell>
          <cell r="B38">
            <v>90</v>
          </cell>
          <cell r="D38">
            <v>90</v>
          </cell>
          <cell r="E38">
            <v>87</v>
          </cell>
          <cell r="F38">
            <v>130</v>
          </cell>
          <cell r="H38">
            <v>130</v>
          </cell>
          <cell r="I38">
            <v>125</v>
          </cell>
          <cell r="J38">
            <v>80</v>
          </cell>
          <cell r="L38">
            <v>80</v>
          </cell>
          <cell r="M38">
            <v>76</v>
          </cell>
        </row>
        <row r="39">
          <cell r="A39">
            <v>45742</v>
          </cell>
          <cell r="B39">
            <v>90</v>
          </cell>
          <cell r="D39">
            <v>90</v>
          </cell>
          <cell r="E39">
            <v>87</v>
          </cell>
          <cell r="F39">
            <v>130</v>
          </cell>
          <cell r="H39">
            <v>130</v>
          </cell>
          <cell r="I39">
            <v>125</v>
          </cell>
          <cell r="J39">
            <v>80</v>
          </cell>
          <cell r="L39">
            <v>80</v>
          </cell>
          <cell r="M39">
            <v>76</v>
          </cell>
        </row>
        <row r="40">
          <cell r="A40">
            <v>45743</v>
          </cell>
          <cell r="B40">
            <v>90</v>
          </cell>
          <cell r="D40">
            <v>90</v>
          </cell>
          <cell r="E40">
            <v>87</v>
          </cell>
          <cell r="F40">
            <v>130</v>
          </cell>
          <cell r="H40">
            <v>130</v>
          </cell>
          <cell r="I40">
            <v>125</v>
          </cell>
          <cell r="J40">
            <v>77</v>
          </cell>
          <cell r="L40">
            <v>77</v>
          </cell>
          <cell r="M40">
            <v>73</v>
          </cell>
        </row>
        <row r="41">
          <cell r="A41">
            <v>45744</v>
          </cell>
          <cell r="B41">
            <v>90</v>
          </cell>
          <cell r="D41">
            <v>90</v>
          </cell>
          <cell r="E41">
            <v>87</v>
          </cell>
          <cell r="F41">
            <v>130</v>
          </cell>
          <cell r="H41">
            <v>130</v>
          </cell>
          <cell r="I41">
            <v>125</v>
          </cell>
          <cell r="J41">
            <v>80</v>
          </cell>
          <cell r="L41">
            <v>80</v>
          </cell>
          <cell r="M41">
            <v>77</v>
          </cell>
        </row>
        <row r="42">
          <cell r="A42">
            <v>45747</v>
          </cell>
          <cell r="B42">
            <v>90</v>
          </cell>
          <cell r="D42">
            <v>90</v>
          </cell>
          <cell r="E42">
            <v>85</v>
          </cell>
          <cell r="F42">
            <v>130</v>
          </cell>
          <cell r="H42">
            <v>130</v>
          </cell>
          <cell r="I42">
            <v>125</v>
          </cell>
          <cell r="J42">
            <v>90</v>
          </cell>
          <cell r="L42">
            <v>90</v>
          </cell>
          <cell r="M42">
            <v>80</v>
          </cell>
        </row>
        <row r="43">
          <cell r="A43">
            <v>45748</v>
          </cell>
          <cell r="B43">
            <v>90</v>
          </cell>
          <cell r="D43">
            <v>90</v>
          </cell>
          <cell r="E43">
            <v>85</v>
          </cell>
          <cell r="F43">
            <v>130</v>
          </cell>
          <cell r="H43">
            <v>130</v>
          </cell>
          <cell r="I43">
            <v>125</v>
          </cell>
          <cell r="J43">
            <v>90</v>
          </cell>
          <cell r="L43">
            <v>90</v>
          </cell>
          <cell r="M43">
            <v>80</v>
          </cell>
        </row>
        <row r="44">
          <cell r="A44">
            <v>45749</v>
          </cell>
          <cell r="B44">
            <v>90</v>
          </cell>
          <cell r="D44">
            <v>90</v>
          </cell>
          <cell r="E44">
            <v>87</v>
          </cell>
          <cell r="F44">
            <v>130</v>
          </cell>
          <cell r="H44">
            <v>130</v>
          </cell>
          <cell r="I44">
            <v>125</v>
          </cell>
          <cell r="J44">
            <v>93</v>
          </cell>
          <cell r="L44">
            <v>93</v>
          </cell>
          <cell r="M44">
            <v>82</v>
          </cell>
        </row>
        <row r="45">
          <cell r="A45">
            <v>45750</v>
          </cell>
          <cell r="B45">
            <v>90</v>
          </cell>
          <cell r="D45">
            <v>90</v>
          </cell>
          <cell r="E45">
            <v>85</v>
          </cell>
          <cell r="F45">
            <v>130</v>
          </cell>
          <cell r="H45">
            <v>130</v>
          </cell>
          <cell r="I45">
            <v>125</v>
          </cell>
          <cell r="J45">
            <v>90</v>
          </cell>
          <cell r="L45">
            <v>90</v>
          </cell>
          <cell r="M45">
            <v>81</v>
          </cell>
        </row>
        <row r="46">
          <cell r="A46">
            <v>45751</v>
          </cell>
          <cell r="B46">
            <v>85</v>
          </cell>
          <cell r="D46">
            <v>85</v>
          </cell>
          <cell r="E46">
            <v>80</v>
          </cell>
          <cell r="F46">
            <v>125</v>
          </cell>
          <cell r="H46">
            <v>125</v>
          </cell>
          <cell r="I46">
            <v>125</v>
          </cell>
          <cell r="J46">
            <v>85</v>
          </cell>
          <cell r="L46">
            <v>85</v>
          </cell>
          <cell r="M46">
            <v>80</v>
          </cell>
        </row>
        <row r="47">
          <cell r="A47">
            <v>45754</v>
          </cell>
          <cell r="B47">
            <v>85</v>
          </cell>
          <cell r="D47">
            <v>85</v>
          </cell>
          <cell r="E47">
            <v>83</v>
          </cell>
          <cell r="F47">
            <v>130</v>
          </cell>
          <cell r="H47">
            <v>130</v>
          </cell>
          <cell r="I47">
            <v>125</v>
          </cell>
          <cell r="J47">
            <v>84</v>
          </cell>
          <cell r="L47">
            <v>84</v>
          </cell>
          <cell r="M47">
            <v>80</v>
          </cell>
        </row>
        <row r="48">
          <cell r="A48">
            <v>45755</v>
          </cell>
          <cell r="B48">
            <v>84</v>
          </cell>
          <cell r="D48">
            <v>84</v>
          </cell>
          <cell r="E48">
            <v>83</v>
          </cell>
          <cell r="F48">
            <v>130</v>
          </cell>
          <cell r="H48">
            <v>130</v>
          </cell>
          <cell r="I48">
            <v>125</v>
          </cell>
          <cell r="J48">
            <v>86</v>
          </cell>
          <cell r="L48">
            <v>86</v>
          </cell>
          <cell r="M48">
            <v>84</v>
          </cell>
        </row>
        <row r="49">
          <cell r="A49">
            <v>45756</v>
          </cell>
          <cell r="B49">
            <v>84</v>
          </cell>
          <cell r="D49">
            <v>84</v>
          </cell>
          <cell r="E49">
            <v>83</v>
          </cell>
          <cell r="F49">
            <v>130</v>
          </cell>
          <cell r="H49">
            <v>130</v>
          </cell>
          <cell r="I49">
            <v>125</v>
          </cell>
          <cell r="J49">
            <v>86</v>
          </cell>
          <cell r="L49">
            <v>86</v>
          </cell>
          <cell r="M49">
            <v>84</v>
          </cell>
        </row>
        <row r="50">
          <cell r="A50">
            <v>45757</v>
          </cell>
          <cell r="B50">
            <v>84</v>
          </cell>
          <cell r="D50">
            <v>84</v>
          </cell>
          <cell r="E50">
            <v>83</v>
          </cell>
          <cell r="F50">
            <v>130</v>
          </cell>
          <cell r="H50">
            <v>130</v>
          </cell>
          <cell r="I50">
            <v>125</v>
          </cell>
          <cell r="J50">
            <v>86</v>
          </cell>
          <cell r="L50">
            <v>86</v>
          </cell>
          <cell r="M50">
            <v>84</v>
          </cell>
        </row>
        <row r="51">
          <cell r="A51">
            <v>45758</v>
          </cell>
          <cell r="B51">
            <v>84</v>
          </cell>
          <cell r="D51">
            <v>84</v>
          </cell>
          <cell r="E51">
            <v>83</v>
          </cell>
          <cell r="F51">
            <v>130</v>
          </cell>
          <cell r="H51">
            <v>130</v>
          </cell>
          <cell r="I51">
            <v>125</v>
          </cell>
          <cell r="J51">
            <v>86</v>
          </cell>
          <cell r="L51">
            <v>86</v>
          </cell>
          <cell r="M51">
            <v>84</v>
          </cell>
        </row>
        <row r="52">
          <cell r="A52">
            <v>45761</v>
          </cell>
          <cell r="B52">
            <v>84</v>
          </cell>
          <cell r="D52">
            <v>84</v>
          </cell>
          <cell r="E52">
            <v>83</v>
          </cell>
          <cell r="F52">
            <v>130</v>
          </cell>
          <cell r="H52">
            <v>130</v>
          </cell>
          <cell r="I52">
            <v>120</v>
          </cell>
          <cell r="J52">
            <v>87</v>
          </cell>
          <cell r="L52">
            <v>87</v>
          </cell>
          <cell r="M52">
            <v>86</v>
          </cell>
        </row>
        <row r="53">
          <cell r="A53">
            <v>45762</v>
          </cell>
          <cell r="B53">
            <v>84</v>
          </cell>
          <cell r="D53">
            <v>84</v>
          </cell>
          <cell r="E53">
            <v>83</v>
          </cell>
          <cell r="F53">
            <v>130</v>
          </cell>
          <cell r="H53">
            <v>130</v>
          </cell>
          <cell r="I53">
            <v>120</v>
          </cell>
          <cell r="J53">
            <v>87</v>
          </cell>
          <cell r="L53">
            <v>87</v>
          </cell>
          <cell r="M53">
            <v>86</v>
          </cell>
        </row>
        <row r="54">
          <cell r="A54">
            <v>45763</v>
          </cell>
          <cell r="B54">
            <v>84</v>
          </cell>
          <cell r="D54">
            <v>84</v>
          </cell>
          <cell r="E54">
            <v>83</v>
          </cell>
          <cell r="F54">
            <v>130</v>
          </cell>
          <cell r="H54">
            <v>130</v>
          </cell>
          <cell r="I54">
            <v>120</v>
          </cell>
          <cell r="J54">
            <v>87</v>
          </cell>
          <cell r="L54">
            <v>87</v>
          </cell>
          <cell r="M54">
            <v>86</v>
          </cell>
        </row>
        <row r="55">
          <cell r="A55">
            <v>45764</v>
          </cell>
          <cell r="B55">
            <v>86</v>
          </cell>
          <cell r="D55">
            <v>86</v>
          </cell>
          <cell r="E55">
            <v>88</v>
          </cell>
          <cell r="F55">
            <v>130</v>
          </cell>
          <cell r="H55">
            <v>130</v>
          </cell>
          <cell r="I55">
            <v>125</v>
          </cell>
          <cell r="J55">
            <v>86</v>
          </cell>
          <cell r="L55">
            <v>86</v>
          </cell>
          <cell r="M55">
            <v>86</v>
          </cell>
        </row>
        <row r="56">
          <cell r="A56">
            <v>45768</v>
          </cell>
          <cell r="B56">
            <v>86</v>
          </cell>
          <cell r="D56">
            <v>86</v>
          </cell>
          <cell r="E56">
            <v>88</v>
          </cell>
          <cell r="F56">
            <v>130</v>
          </cell>
          <cell r="H56">
            <v>130</v>
          </cell>
          <cell r="I56">
            <v>125</v>
          </cell>
          <cell r="J56">
            <v>86</v>
          </cell>
          <cell r="L56">
            <v>86</v>
          </cell>
          <cell r="M56">
            <v>86</v>
          </cell>
        </row>
        <row r="57">
          <cell r="A57">
            <v>45769</v>
          </cell>
          <cell r="B57">
            <v>88</v>
          </cell>
          <cell r="E57">
            <v>88</v>
          </cell>
          <cell r="F57">
            <v>125</v>
          </cell>
          <cell r="I57">
            <v>125</v>
          </cell>
          <cell r="J57">
            <v>84</v>
          </cell>
          <cell r="M57">
            <v>84</v>
          </cell>
        </row>
        <row r="58">
          <cell r="A58">
            <v>45770</v>
          </cell>
          <cell r="B58">
            <v>88</v>
          </cell>
          <cell r="E58">
            <v>88</v>
          </cell>
          <cell r="F58">
            <v>130</v>
          </cell>
          <cell r="I58">
            <v>130</v>
          </cell>
          <cell r="J58">
            <v>82</v>
          </cell>
          <cell r="M58">
            <v>82</v>
          </cell>
        </row>
        <row r="59">
          <cell r="A59">
            <v>45771</v>
          </cell>
          <cell r="B59">
            <v>65</v>
          </cell>
          <cell r="F59">
            <v>130</v>
          </cell>
          <cell r="I59">
            <v>130</v>
          </cell>
          <cell r="J59">
            <v>82</v>
          </cell>
          <cell r="M59">
            <v>82</v>
          </cell>
        </row>
        <row r="60">
          <cell r="A60">
            <v>45772</v>
          </cell>
          <cell r="B60">
            <v>65</v>
          </cell>
          <cell r="F60">
            <v>125</v>
          </cell>
          <cell r="J60">
            <v>83</v>
          </cell>
          <cell r="M60">
            <v>83</v>
          </cell>
        </row>
        <row r="61">
          <cell r="A61">
            <v>45775</v>
          </cell>
          <cell r="B61">
            <v>65</v>
          </cell>
          <cell r="F61">
            <v>125</v>
          </cell>
          <cell r="J61">
            <v>84</v>
          </cell>
          <cell r="M61">
            <v>84</v>
          </cell>
        </row>
        <row r="62">
          <cell r="A62">
            <v>45776</v>
          </cell>
          <cell r="B62">
            <v>65</v>
          </cell>
          <cell r="F62">
            <v>125</v>
          </cell>
          <cell r="J62">
            <v>84</v>
          </cell>
          <cell r="M62">
            <v>84</v>
          </cell>
        </row>
        <row r="63">
          <cell r="A63">
            <v>45777</v>
          </cell>
          <cell r="B63">
            <v>66</v>
          </cell>
          <cell r="F63">
            <v>122</v>
          </cell>
          <cell r="J63">
            <v>85</v>
          </cell>
          <cell r="M63">
            <v>85</v>
          </cell>
        </row>
        <row r="64">
          <cell r="A64">
            <v>45778</v>
          </cell>
          <cell r="B64">
            <v>70</v>
          </cell>
          <cell r="F64">
            <v>122</v>
          </cell>
          <cell r="J64">
            <v>86</v>
          </cell>
          <cell r="M64">
            <v>86</v>
          </cell>
        </row>
        <row r="65">
          <cell r="A65">
            <v>45779</v>
          </cell>
          <cell r="B65">
            <v>70</v>
          </cell>
          <cell r="F65">
            <v>122</v>
          </cell>
          <cell r="J65">
            <v>86</v>
          </cell>
          <cell r="M65">
            <v>86</v>
          </cell>
        </row>
        <row r="66">
          <cell r="A66">
            <v>45782</v>
          </cell>
          <cell r="B66">
            <v>70</v>
          </cell>
          <cell r="F66">
            <v>120</v>
          </cell>
          <cell r="J66">
            <v>78</v>
          </cell>
        </row>
        <row r="67">
          <cell r="A67">
            <v>45783</v>
          </cell>
          <cell r="B67">
            <v>70</v>
          </cell>
          <cell r="F67">
            <v>120</v>
          </cell>
          <cell r="J67">
            <v>78</v>
          </cell>
          <cell r="M67">
            <v>86</v>
          </cell>
        </row>
        <row r="68">
          <cell r="A68">
            <v>45784</v>
          </cell>
          <cell r="B68">
            <v>70</v>
          </cell>
          <cell r="F68">
            <v>120</v>
          </cell>
          <cell r="J68">
            <v>78</v>
          </cell>
        </row>
        <row r="69">
          <cell r="A69">
            <v>45785</v>
          </cell>
          <cell r="B69">
            <v>70</v>
          </cell>
          <cell r="F69">
            <v>120</v>
          </cell>
          <cell r="J69">
            <v>78</v>
          </cell>
        </row>
        <row r="70">
          <cell r="A70">
            <v>45786</v>
          </cell>
          <cell r="B70">
            <v>70</v>
          </cell>
          <cell r="F70">
            <v>125</v>
          </cell>
          <cell r="J70">
            <v>76</v>
          </cell>
        </row>
        <row r="71">
          <cell r="A71">
            <v>45789</v>
          </cell>
          <cell r="B71">
            <v>70</v>
          </cell>
          <cell r="F71">
            <v>125</v>
          </cell>
          <cell r="J71">
            <v>75</v>
          </cell>
        </row>
        <row r="72">
          <cell r="A72">
            <v>45790</v>
          </cell>
          <cell r="B72">
            <v>70</v>
          </cell>
          <cell r="F72">
            <v>125</v>
          </cell>
          <cell r="J72">
            <v>74</v>
          </cell>
        </row>
        <row r="73">
          <cell r="A73">
            <v>45791</v>
          </cell>
          <cell r="B73">
            <v>70</v>
          </cell>
          <cell r="F73">
            <v>125</v>
          </cell>
          <cell r="J73">
            <v>76</v>
          </cell>
        </row>
        <row r="74">
          <cell r="A74">
            <v>45792</v>
          </cell>
          <cell r="B74">
            <v>70</v>
          </cell>
          <cell r="F74">
            <v>125</v>
          </cell>
          <cell r="J74">
            <v>76</v>
          </cell>
        </row>
        <row r="75">
          <cell r="A75">
            <v>45793</v>
          </cell>
          <cell r="B75">
            <v>70</v>
          </cell>
          <cell r="F75">
            <v>125</v>
          </cell>
          <cell r="J75">
            <v>76</v>
          </cell>
        </row>
        <row r="76">
          <cell r="A76">
            <v>45796</v>
          </cell>
          <cell r="B76">
            <v>70</v>
          </cell>
          <cell r="F76">
            <v>125</v>
          </cell>
          <cell r="J76">
            <v>78</v>
          </cell>
        </row>
        <row r="77">
          <cell r="A77">
            <v>45797</v>
          </cell>
          <cell r="B77">
            <v>70</v>
          </cell>
          <cell r="F77">
            <v>125</v>
          </cell>
          <cell r="J77">
            <v>78</v>
          </cell>
        </row>
        <row r="78">
          <cell r="A78">
            <v>45798</v>
          </cell>
          <cell r="B78">
            <v>70</v>
          </cell>
          <cell r="F78">
            <v>125</v>
          </cell>
          <cell r="J78">
            <v>80</v>
          </cell>
        </row>
        <row r="79">
          <cell r="A79">
            <v>45799</v>
          </cell>
          <cell r="B79">
            <v>70</v>
          </cell>
          <cell r="F79">
            <v>125</v>
          </cell>
          <cell r="J79">
            <v>80</v>
          </cell>
        </row>
        <row r="80">
          <cell r="A80">
            <v>45800</v>
          </cell>
          <cell r="B80">
            <v>70</v>
          </cell>
          <cell r="F80">
            <v>125</v>
          </cell>
          <cell r="J80">
            <v>80</v>
          </cell>
        </row>
        <row r="81">
          <cell r="A81">
            <v>45804</v>
          </cell>
          <cell r="B81">
            <v>70</v>
          </cell>
          <cell r="F81">
            <v>128</v>
          </cell>
          <cell r="J81">
            <v>78</v>
          </cell>
        </row>
        <row r="82">
          <cell r="A82">
            <v>45805</v>
          </cell>
          <cell r="B82">
            <v>70</v>
          </cell>
          <cell r="F82">
            <v>128</v>
          </cell>
          <cell r="J82">
            <v>78</v>
          </cell>
        </row>
        <row r="83">
          <cell r="A83">
            <v>45806</v>
          </cell>
          <cell r="B83">
            <v>70</v>
          </cell>
          <cell r="F83">
            <v>128</v>
          </cell>
          <cell r="J83">
            <v>78</v>
          </cell>
        </row>
        <row r="84">
          <cell r="A84">
            <v>45807</v>
          </cell>
          <cell r="B84">
            <v>70</v>
          </cell>
          <cell r="F84">
            <v>128</v>
          </cell>
          <cell r="J84">
            <v>78</v>
          </cell>
        </row>
        <row r="85">
          <cell r="A85">
            <v>45810</v>
          </cell>
          <cell r="B85">
            <v>70</v>
          </cell>
          <cell r="F85">
            <v>128</v>
          </cell>
          <cell r="J85">
            <v>78</v>
          </cell>
        </row>
        <row r="86">
          <cell r="A86">
            <v>45811</v>
          </cell>
          <cell r="B86">
            <v>70</v>
          </cell>
          <cell r="F86">
            <v>128</v>
          </cell>
          <cell r="J86">
            <v>78</v>
          </cell>
        </row>
        <row r="87">
          <cell r="A87">
            <v>45812</v>
          </cell>
          <cell r="B87">
            <v>70</v>
          </cell>
          <cell r="F87">
            <v>128</v>
          </cell>
          <cell r="J87">
            <v>78</v>
          </cell>
        </row>
        <row r="88">
          <cell r="A88">
            <v>45813</v>
          </cell>
          <cell r="B88">
            <v>71</v>
          </cell>
          <cell r="F88">
            <v>130</v>
          </cell>
          <cell r="J88">
            <v>81</v>
          </cell>
        </row>
        <row r="89">
          <cell r="A89">
            <v>45814</v>
          </cell>
          <cell r="B89">
            <v>71</v>
          </cell>
          <cell r="F89">
            <v>132</v>
          </cell>
          <cell r="J89">
            <v>82</v>
          </cell>
        </row>
        <row r="90">
          <cell r="A90">
            <v>45817</v>
          </cell>
          <cell r="B90">
            <v>71</v>
          </cell>
          <cell r="F90">
            <v>132</v>
          </cell>
          <cell r="J90">
            <v>82</v>
          </cell>
        </row>
        <row r="91">
          <cell r="A91">
            <v>45818</v>
          </cell>
          <cell r="B91">
            <v>71</v>
          </cell>
          <cell r="F91">
            <v>132</v>
          </cell>
          <cell r="J91">
            <v>82</v>
          </cell>
        </row>
        <row r="92">
          <cell r="A92">
            <v>45819</v>
          </cell>
          <cell r="B92">
            <v>71</v>
          </cell>
          <cell r="F92">
            <v>132</v>
          </cell>
          <cell r="J92">
            <v>82</v>
          </cell>
        </row>
        <row r="93">
          <cell r="A93">
            <v>45820</v>
          </cell>
          <cell r="B93">
            <v>71</v>
          </cell>
          <cell r="F93">
            <v>130</v>
          </cell>
          <cell r="J93">
            <v>81</v>
          </cell>
        </row>
        <row r="94">
          <cell r="A94">
            <v>45821</v>
          </cell>
          <cell r="B94">
            <v>71</v>
          </cell>
          <cell r="F94">
            <v>130</v>
          </cell>
          <cell r="J94">
            <v>81</v>
          </cell>
        </row>
        <row r="95">
          <cell r="A95">
            <v>45824</v>
          </cell>
          <cell r="B95">
            <v>71</v>
          </cell>
          <cell r="F95">
            <v>130</v>
          </cell>
          <cell r="J95">
            <v>80</v>
          </cell>
        </row>
        <row r="96">
          <cell r="A96">
            <v>45825</v>
          </cell>
          <cell r="B96">
            <v>71</v>
          </cell>
          <cell r="F96">
            <v>130</v>
          </cell>
          <cell r="J96">
            <v>80</v>
          </cell>
        </row>
        <row r="97">
          <cell r="A97">
            <v>45826</v>
          </cell>
          <cell r="B97">
            <v>71</v>
          </cell>
          <cell r="F97">
            <v>130</v>
          </cell>
          <cell r="J97">
            <v>80</v>
          </cell>
        </row>
        <row r="98">
          <cell r="A98">
            <v>45828</v>
          </cell>
          <cell r="B98">
            <v>69</v>
          </cell>
          <cell r="F98">
            <v>135</v>
          </cell>
          <cell r="J98">
            <v>81</v>
          </cell>
        </row>
        <row r="99">
          <cell r="A99">
            <v>45831</v>
          </cell>
          <cell r="B99">
            <v>69</v>
          </cell>
          <cell r="F99">
            <v>135</v>
          </cell>
          <cell r="J99">
            <v>81</v>
          </cell>
        </row>
        <row r="100">
          <cell r="A100">
            <v>45832</v>
          </cell>
          <cell r="B100">
            <v>69</v>
          </cell>
          <cell r="F100">
            <v>135</v>
          </cell>
          <cell r="J100">
            <v>81</v>
          </cell>
        </row>
        <row r="101">
          <cell r="A101">
            <v>45833</v>
          </cell>
          <cell r="B101">
            <v>69</v>
          </cell>
          <cell r="F101">
            <v>135</v>
          </cell>
          <cell r="J101">
            <v>81</v>
          </cell>
        </row>
        <row r="102">
          <cell r="A102">
            <v>45834</v>
          </cell>
          <cell r="B102">
            <v>69</v>
          </cell>
          <cell r="F102">
            <v>135</v>
          </cell>
          <cell r="J102">
            <v>77</v>
          </cell>
        </row>
        <row r="103">
          <cell r="A103">
            <v>45835</v>
          </cell>
          <cell r="B103">
            <v>55</v>
          </cell>
          <cell r="F103">
            <v>135</v>
          </cell>
          <cell r="J103">
            <v>77</v>
          </cell>
        </row>
        <row r="104">
          <cell r="A104">
            <v>45838</v>
          </cell>
          <cell r="B104">
            <v>53</v>
          </cell>
          <cell r="F104">
            <v>120</v>
          </cell>
          <cell r="J104">
            <v>77</v>
          </cell>
        </row>
        <row r="105">
          <cell r="A105">
            <v>45839</v>
          </cell>
          <cell r="B105">
            <v>53</v>
          </cell>
          <cell r="F105">
            <v>120</v>
          </cell>
          <cell r="J105">
            <v>77</v>
          </cell>
        </row>
        <row r="106">
          <cell r="A106">
            <v>45840</v>
          </cell>
          <cell r="B106">
            <v>53</v>
          </cell>
          <cell r="F106">
            <v>122</v>
          </cell>
          <cell r="J106">
            <v>79</v>
          </cell>
        </row>
        <row r="107">
          <cell r="A107">
            <v>45841</v>
          </cell>
          <cell r="B107">
            <v>56</v>
          </cell>
          <cell r="F107">
            <v>122</v>
          </cell>
          <cell r="J107">
            <v>80</v>
          </cell>
        </row>
        <row r="108">
          <cell r="A108">
            <v>45845</v>
          </cell>
          <cell r="B108">
            <v>55</v>
          </cell>
          <cell r="F108">
            <v>122</v>
          </cell>
          <cell r="J108">
            <v>94</v>
          </cell>
        </row>
        <row r="109">
          <cell r="A109">
            <v>45846</v>
          </cell>
          <cell r="B109">
            <v>55</v>
          </cell>
          <cell r="F109">
            <v>122</v>
          </cell>
          <cell r="J109">
            <v>94</v>
          </cell>
        </row>
        <row r="110">
          <cell r="A110">
            <v>45847</v>
          </cell>
          <cell r="B110">
            <v>55</v>
          </cell>
          <cell r="F110">
            <v>122</v>
          </cell>
          <cell r="J110">
            <v>94</v>
          </cell>
        </row>
        <row r="111">
          <cell r="A111">
            <v>45848</v>
          </cell>
          <cell r="B111">
            <v>55</v>
          </cell>
          <cell r="F111">
            <v>120</v>
          </cell>
          <cell r="J111">
            <v>100</v>
          </cell>
        </row>
        <row r="112">
          <cell r="A112">
            <v>45849</v>
          </cell>
          <cell r="B112">
            <v>55</v>
          </cell>
          <cell r="F112">
            <v>120</v>
          </cell>
          <cell r="J112">
            <v>100</v>
          </cell>
        </row>
        <row r="113">
          <cell r="A113">
            <v>45852</v>
          </cell>
          <cell r="B113">
            <v>55</v>
          </cell>
          <cell r="F113">
            <v>120</v>
          </cell>
          <cell r="J113">
            <v>105</v>
          </cell>
        </row>
        <row r="114">
          <cell r="A114">
            <v>45853</v>
          </cell>
          <cell r="B114">
            <v>55</v>
          </cell>
          <cell r="F114">
            <v>120</v>
          </cell>
          <cell r="J114">
            <v>105</v>
          </cell>
        </row>
        <row r="115">
          <cell r="A115">
            <v>45854</v>
          </cell>
          <cell r="B115">
            <v>55</v>
          </cell>
          <cell r="F115">
            <v>120</v>
          </cell>
          <cell r="J115">
            <v>105</v>
          </cell>
        </row>
        <row r="116">
          <cell r="A116">
            <v>45855</v>
          </cell>
          <cell r="B116">
            <v>60</v>
          </cell>
          <cell r="F116">
            <v>120</v>
          </cell>
          <cell r="J116">
            <v>105</v>
          </cell>
        </row>
        <row r="117">
          <cell r="A117">
            <v>45856</v>
          </cell>
          <cell r="B117">
            <v>60</v>
          </cell>
          <cell r="F117">
            <v>120</v>
          </cell>
          <cell r="J117">
            <v>105</v>
          </cell>
        </row>
        <row r="118">
          <cell r="A118">
            <v>45859</v>
          </cell>
          <cell r="B118">
            <v>60</v>
          </cell>
          <cell r="F118">
            <v>115</v>
          </cell>
          <cell r="J118">
            <v>105</v>
          </cell>
        </row>
        <row r="119">
          <cell r="A119">
            <v>45860</v>
          </cell>
          <cell r="B119">
            <v>60</v>
          </cell>
          <cell r="F119">
            <v>115</v>
          </cell>
          <cell r="J119">
            <v>105</v>
          </cell>
        </row>
        <row r="120">
          <cell r="A120">
            <v>45861</v>
          </cell>
          <cell r="B120">
            <v>60</v>
          </cell>
          <cell r="F120">
            <v>115</v>
          </cell>
          <cell r="J120">
            <v>105</v>
          </cell>
        </row>
        <row r="121">
          <cell r="A121">
            <v>45862</v>
          </cell>
          <cell r="B121">
            <v>60</v>
          </cell>
          <cell r="F121">
            <v>115</v>
          </cell>
          <cell r="J121">
            <v>105</v>
          </cell>
        </row>
        <row r="122">
          <cell r="A122">
            <v>45863</v>
          </cell>
          <cell r="B122">
            <v>60</v>
          </cell>
          <cell r="F122">
            <v>115</v>
          </cell>
          <cell r="J122">
            <v>105</v>
          </cell>
        </row>
        <row r="123">
          <cell r="A123">
            <v>45866</v>
          </cell>
          <cell r="B123">
            <v>60</v>
          </cell>
          <cell r="F123">
            <v>115</v>
          </cell>
          <cell r="J123">
            <v>105</v>
          </cell>
        </row>
        <row r="124">
          <cell r="A124">
            <v>45867</v>
          </cell>
          <cell r="B124">
            <v>60</v>
          </cell>
          <cell r="F124">
            <v>115</v>
          </cell>
          <cell r="J124">
            <v>105</v>
          </cell>
        </row>
        <row r="125">
          <cell r="A125">
            <v>45868</v>
          </cell>
          <cell r="B125">
            <v>60</v>
          </cell>
          <cell r="F125">
            <v>115</v>
          </cell>
          <cell r="J125">
            <v>102</v>
          </cell>
          <cell r="K125">
            <v>88</v>
          </cell>
        </row>
        <row r="126">
          <cell r="A126">
            <v>45869</v>
          </cell>
          <cell r="B126">
            <v>60</v>
          </cell>
          <cell r="F126">
            <v>115</v>
          </cell>
          <cell r="J126">
            <v>115</v>
          </cell>
          <cell r="K126">
            <v>88</v>
          </cell>
        </row>
        <row r="127">
          <cell r="A127">
            <v>45870</v>
          </cell>
          <cell r="B127">
            <v>65</v>
          </cell>
          <cell r="F127">
            <v>115</v>
          </cell>
          <cell r="J127">
            <v>115</v>
          </cell>
          <cell r="K127">
            <v>88</v>
          </cell>
        </row>
        <row r="128">
          <cell r="A128">
            <v>45873</v>
          </cell>
          <cell r="B128">
            <v>65</v>
          </cell>
          <cell r="F128">
            <v>115</v>
          </cell>
          <cell r="J128">
            <v>114</v>
          </cell>
          <cell r="K128">
            <v>88</v>
          </cell>
        </row>
        <row r="129">
          <cell r="A129">
            <v>45874</v>
          </cell>
          <cell r="B129">
            <v>65</v>
          </cell>
          <cell r="F129">
            <v>115</v>
          </cell>
          <cell r="J129">
            <v>118</v>
          </cell>
          <cell r="K129">
            <v>92</v>
          </cell>
        </row>
        <row r="130">
          <cell r="A130">
            <v>45875</v>
          </cell>
          <cell r="B130">
            <v>65</v>
          </cell>
          <cell r="F130">
            <v>115</v>
          </cell>
          <cell r="J130">
            <v>118</v>
          </cell>
          <cell r="K130">
            <v>92</v>
          </cell>
        </row>
        <row r="131">
          <cell r="A131">
            <v>45876</v>
          </cell>
          <cell r="B131">
            <v>65</v>
          </cell>
          <cell r="F131">
            <v>115</v>
          </cell>
          <cell r="J131">
            <v>120</v>
          </cell>
          <cell r="K131">
            <v>90</v>
          </cell>
        </row>
        <row r="132">
          <cell r="A132">
            <v>45877</v>
          </cell>
          <cell r="B132">
            <v>65</v>
          </cell>
          <cell r="F132">
            <v>115</v>
          </cell>
          <cell r="J132">
            <v>126</v>
          </cell>
          <cell r="K132">
            <v>92</v>
          </cell>
        </row>
        <row r="133">
          <cell r="A133">
            <v>45880</v>
          </cell>
          <cell r="B133">
            <v>65</v>
          </cell>
          <cell r="F133">
            <v>115</v>
          </cell>
          <cell r="J133">
            <v>126</v>
          </cell>
          <cell r="K133">
            <v>92</v>
          </cell>
        </row>
        <row r="134">
          <cell r="A134">
            <v>45881</v>
          </cell>
          <cell r="B134">
            <v>80</v>
          </cell>
          <cell r="F134">
            <v>125</v>
          </cell>
          <cell r="J134">
            <v>126</v>
          </cell>
          <cell r="K134">
            <v>90</v>
          </cell>
        </row>
        <row r="135">
          <cell r="A135">
            <v>45882</v>
          </cell>
          <cell r="B135">
            <v>80</v>
          </cell>
          <cell r="F135">
            <v>125</v>
          </cell>
          <cell r="J135">
            <v>128</v>
          </cell>
          <cell r="K135">
            <v>90</v>
          </cell>
        </row>
        <row r="136">
          <cell r="A136">
            <v>45883</v>
          </cell>
          <cell r="B136">
            <v>80</v>
          </cell>
          <cell r="F136">
            <v>125</v>
          </cell>
          <cell r="J136">
            <v>128</v>
          </cell>
          <cell r="K136">
            <v>90</v>
          </cell>
        </row>
        <row r="137">
          <cell r="A137">
            <v>45884</v>
          </cell>
          <cell r="B137">
            <v>80</v>
          </cell>
          <cell r="F137">
            <v>125</v>
          </cell>
          <cell r="J137">
            <v>128</v>
          </cell>
          <cell r="K137">
            <v>90</v>
          </cell>
        </row>
        <row r="138">
          <cell r="A138">
            <v>45887</v>
          </cell>
          <cell r="B138">
            <v>80</v>
          </cell>
          <cell r="F138">
            <v>125</v>
          </cell>
          <cell r="J138">
            <v>128</v>
          </cell>
          <cell r="K138">
            <v>90</v>
          </cell>
        </row>
        <row r="139">
          <cell r="A139">
            <v>45888</v>
          </cell>
          <cell r="B139">
            <v>80</v>
          </cell>
          <cell r="F139">
            <v>130</v>
          </cell>
          <cell r="J139">
            <v>132</v>
          </cell>
          <cell r="K139">
            <v>90</v>
          </cell>
        </row>
        <row r="140">
          <cell r="A140">
            <v>45889</v>
          </cell>
          <cell r="B140">
            <v>80</v>
          </cell>
          <cell r="F140">
            <v>132</v>
          </cell>
          <cell r="J140">
            <v>132</v>
          </cell>
          <cell r="K140">
            <v>90</v>
          </cell>
        </row>
        <row r="141">
          <cell r="A141">
            <v>45890</v>
          </cell>
          <cell r="B141">
            <v>80</v>
          </cell>
          <cell r="F141">
            <v>132</v>
          </cell>
          <cell r="J141">
            <v>132</v>
          </cell>
          <cell r="K141">
            <v>90</v>
          </cell>
        </row>
        <row r="142">
          <cell r="A142">
            <v>45891</v>
          </cell>
          <cell r="B142">
            <v>80</v>
          </cell>
          <cell r="F142">
            <v>132</v>
          </cell>
          <cell r="J142">
            <v>132</v>
          </cell>
          <cell r="K142">
            <v>90</v>
          </cell>
        </row>
        <row r="143">
          <cell r="A143">
            <v>45894</v>
          </cell>
          <cell r="B143">
            <v>90</v>
          </cell>
          <cell r="F143">
            <v>132</v>
          </cell>
          <cell r="J143">
            <v>132</v>
          </cell>
          <cell r="K143">
            <v>90</v>
          </cell>
        </row>
        <row r="144">
          <cell r="A144">
            <v>45895</v>
          </cell>
          <cell r="B144">
            <v>90</v>
          </cell>
          <cell r="F144">
            <v>132</v>
          </cell>
          <cell r="J144">
            <v>132</v>
          </cell>
          <cell r="K144">
            <v>90</v>
          </cell>
        </row>
        <row r="145">
          <cell r="A145">
            <v>45896</v>
          </cell>
          <cell r="B145">
            <v>90</v>
          </cell>
          <cell r="F145">
            <v>132</v>
          </cell>
          <cell r="J145">
            <v>109</v>
          </cell>
          <cell r="K145">
            <v>90</v>
          </cell>
        </row>
        <row r="146">
          <cell r="A146">
            <v>45897</v>
          </cell>
          <cell r="B146">
            <v>90</v>
          </cell>
          <cell r="F146">
            <v>132</v>
          </cell>
          <cell r="J146">
            <v>109</v>
          </cell>
          <cell r="K146">
            <v>90</v>
          </cell>
        </row>
        <row r="147">
          <cell r="A147">
            <v>45898</v>
          </cell>
          <cell r="B147">
            <v>100</v>
          </cell>
          <cell r="C147">
            <v>115</v>
          </cell>
          <cell r="F147">
            <v>132</v>
          </cell>
          <cell r="G147">
            <v>130</v>
          </cell>
          <cell r="J147">
            <v>104</v>
          </cell>
          <cell r="K147">
            <v>90</v>
          </cell>
        </row>
        <row r="148">
          <cell r="A148">
            <v>45902</v>
          </cell>
          <cell r="B148">
            <v>100</v>
          </cell>
          <cell r="C148">
            <v>115</v>
          </cell>
          <cell r="F148">
            <v>132</v>
          </cell>
          <cell r="G148">
            <v>130</v>
          </cell>
          <cell r="J148">
            <v>100</v>
          </cell>
          <cell r="K148">
            <v>90</v>
          </cell>
        </row>
        <row r="149">
          <cell r="A149">
            <v>45903</v>
          </cell>
          <cell r="B149">
            <v>100</v>
          </cell>
          <cell r="C149">
            <v>115</v>
          </cell>
          <cell r="F149">
            <v>132</v>
          </cell>
          <cell r="G149">
            <v>130</v>
          </cell>
          <cell r="J149">
            <v>100</v>
          </cell>
          <cell r="K149">
            <v>90</v>
          </cell>
        </row>
        <row r="150">
          <cell r="A150">
            <v>45904</v>
          </cell>
          <cell r="B150">
            <v>100</v>
          </cell>
          <cell r="C150">
            <v>115</v>
          </cell>
          <cell r="F150">
            <v>132</v>
          </cell>
          <cell r="G150">
            <v>130</v>
          </cell>
          <cell r="J150">
            <v>100</v>
          </cell>
          <cell r="K150">
            <v>90</v>
          </cell>
        </row>
        <row r="151">
          <cell r="A151">
            <v>45905</v>
          </cell>
          <cell r="B151">
            <v>100</v>
          </cell>
          <cell r="C151">
            <v>115</v>
          </cell>
          <cell r="F151">
            <v>132</v>
          </cell>
          <cell r="G151">
            <v>130</v>
          </cell>
          <cell r="J151">
            <v>101</v>
          </cell>
          <cell r="K151">
            <v>90</v>
          </cell>
        </row>
        <row r="152">
          <cell r="A152">
            <v>45908</v>
          </cell>
          <cell r="B152">
            <v>100</v>
          </cell>
          <cell r="C152">
            <v>115</v>
          </cell>
          <cell r="F152">
            <v>132</v>
          </cell>
          <cell r="G152">
            <v>130</v>
          </cell>
          <cell r="J152">
            <v>101</v>
          </cell>
          <cell r="K152">
            <v>90</v>
          </cell>
        </row>
        <row r="153">
          <cell r="A153">
            <v>45909</v>
          </cell>
          <cell r="B153">
            <v>97</v>
          </cell>
          <cell r="F153">
            <v>133</v>
          </cell>
          <cell r="J153">
            <v>98</v>
          </cell>
          <cell r="K153">
            <v>88</v>
          </cell>
        </row>
        <row r="154">
          <cell r="A154">
            <v>45910</v>
          </cell>
          <cell r="B154">
            <v>97</v>
          </cell>
          <cell r="C154">
            <v>95</v>
          </cell>
          <cell r="F154">
            <v>133</v>
          </cell>
          <cell r="J154">
            <v>98</v>
          </cell>
          <cell r="K154">
            <v>90</v>
          </cell>
        </row>
        <row r="155">
          <cell r="A155">
            <v>45911</v>
          </cell>
          <cell r="B155">
            <v>97</v>
          </cell>
          <cell r="C155">
            <v>95</v>
          </cell>
          <cell r="F155">
            <v>133</v>
          </cell>
          <cell r="J155">
            <v>98</v>
          </cell>
          <cell r="K155">
            <v>90</v>
          </cell>
        </row>
        <row r="156">
          <cell r="A156">
            <v>45912</v>
          </cell>
          <cell r="B156">
            <v>97</v>
          </cell>
          <cell r="C156">
            <v>95</v>
          </cell>
          <cell r="F156">
            <v>133</v>
          </cell>
          <cell r="J156">
            <v>97</v>
          </cell>
          <cell r="K156">
            <v>89</v>
          </cell>
        </row>
        <row r="157">
          <cell r="A157">
            <v>45915</v>
          </cell>
          <cell r="B157">
            <v>95</v>
          </cell>
          <cell r="C157">
            <v>95</v>
          </cell>
          <cell r="F157">
            <v>133</v>
          </cell>
          <cell r="J157">
            <v>100</v>
          </cell>
          <cell r="K157">
            <v>92</v>
          </cell>
        </row>
        <row r="158">
          <cell r="A158">
            <v>45916</v>
          </cell>
          <cell r="B158">
            <v>95</v>
          </cell>
          <cell r="C158">
            <v>95</v>
          </cell>
          <cell r="F158">
            <v>133</v>
          </cell>
          <cell r="J158">
            <v>100</v>
          </cell>
          <cell r="K158">
            <v>92</v>
          </cell>
        </row>
        <row r="159">
          <cell r="A159">
            <v>45917</v>
          </cell>
          <cell r="B159">
            <v>90</v>
          </cell>
          <cell r="C159">
            <v>95</v>
          </cell>
          <cell r="F159">
            <v>133</v>
          </cell>
          <cell r="J159">
            <v>100</v>
          </cell>
          <cell r="K159">
            <v>92</v>
          </cell>
        </row>
        <row r="160">
          <cell r="A160">
            <v>45918</v>
          </cell>
          <cell r="B160">
            <v>90</v>
          </cell>
          <cell r="C160">
            <v>95</v>
          </cell>
          <cell r="F160">
            <v>133</v>
          </cell>
          <cell r="J160">
            <v>99</v>
          </cell>
          <cell r="K160">
            <v>92</v>
          </cell>
        </row>
        <row r="161">
          <cell r="A161">
            <v>45919</v>
          </cell>
          <cell r="B161">
            <v>90</v>
          </cell>
          <cell r="C161">
            <v>95</v>
          </cell>
          <cell r="F161">
            <v>133</v>
          </cell>
          <cell r="J161">
            <v>99</v>
          </cell>
          <cell r="K161">
            <v>92</v>
          </cell>
        </row>
        <row r="162">
          <cell r="A162">
            <v>45922</v>
          </cell>
          <cell r="B162">
            <v>90</v>
          </cell>
          <cell r="C162">
            <v>95</v>
          </cell>
          <cell r="F162">
            <v>133</v>
          </cell>
          <cell r="J162">
            <v>99</v>
          </cell>
          <cell r="K162">
            <v>92</v>
          </cell>
        </row>
        <row r="163">
          <cell r="A163">
            <v>45923</v>
          </cell>
          <cell r="B163">
            <v>90</v>
          </cell>
          <cell r="C163">
            <v>95</v>
          </cell>
          <cell r="F163">
            <v>133</v>
          </cell>
          <cell r="J163">
            <v>99</v>
          </cell>
          <cell r="K163">
            <v>92</v>
          </cell>
        </row>
        <row r="164">
          <cell r="A164">
            <v>45924</v>
          </cell>
          <cell r="B164">
            <v>90</v>
          </cell>
          <cell r="C164">
            <v>95</v>
          </cell>
          <cell r="F164">
            <v>133</v>
          </cell>
          <cell r="J164">
            <v>99</v>
          </cell>
          <cell r="K164">
            <v>92</v>
          </cell>
        </row>
        <row r="165">
          <cell r="A165">
            <v>45925</v>
          </cell>
          <cell r="B165">
            <v>90</v>
          </cell>
          <cell r="C165">
            <v>95</v>
          </cell>
          <cell r="F165">
            <v>133</v>
          </cell>
          <cell r="J165">
            <v>100</v>
          </cell>
          <cell r="K165">
            <v>92</v>
          </cell>
        </row>
        <row r="166">
          <cell r="A166">
            <v>45926</v>
          </cell>
          <cell r="B166">
            <v>90</v>
          </cell>
          <cell r="C166">
            <v>95</v>
          </cell>
          <cell r="F166">
            <v>133</v>
          </cell>
          <cell r="J166">
            <v>98</v>
          </cell>
          <cell r="K166">
            <v>89</v>
          </cell>
        </row>
        <row r="167">
          <cell r="A167">
            <v>45929</v>
          </cell>
          <cell r="B167">
            <v>90</v>
          </cell>
          <cell r="C167">
            <v>95</v>
          </cell>
          <cell r="F167">
            <v>133</v>
          </cell>
          <cell r="J167">
            <v>98</v>
          </cell>
          <cell r="K167">
            <v>89</v>
          </cell>
        </row>
        <row r="168">
          <cell r="A168">
            <v>45930</v>
          </cell>
          <cell r="B168">
            <v>90</v>
          </cell>
          <cell r="C168">
            <v>95</v>
          </cell>
          <cell r="F168">
            <v>133</v>
          </cell>
          <cell r="J168">
            <v>96</v>
          </cell>
          <cell r="K168">
            <v>86</v>
          </cell>
        </row>
        <row r="169">
          <cell r="A169">
            <v>45931</v>
          </cell>
          <cell r="B169">
            <v>85</v>
          </cell>
          <cell r="C169">
            <v>95</v>
          </cell>
          <cell r="F169">
            <v>133</v>
          </cell>
          <cell r="J169">
            <v>95</v>
          </cell>
          <cell r="K169">
            <v>86</v>
          </cell>
        </row>
        <row r="170">
          <cell r="A170">
            <v>45932</v>
          </cell>
          <cell r="B170">
            <v>85</v>
          </cell>
          <cell r="C170">
            <v>95</v>
          </cell>
          <cell r="F170">
            <v>133</v>
          </cell>
          <cell r="J170">
            <v>95</v>
          </cell>
          <cell r="K170">
            <v>86</v>
          </cell>
        </row>
        <row r="171">
          <cell r="A171">
            <v>45933</v>
          </cell>
          <cell r="B171">
            <v>85</v>
          </cell>
          <cell r="C171">
            <v>95</v>
          </cell>
          <cell r="F171">
            <v>133</v>
          </cell>
          <cell r="J171">
            <v>95</v>
          </cell>
          <cell r="K171">
            <v>86</v>
          </cell>
        </row>
        <row r="172">
          <cell r="A172">
            <v>45936</v>
          </cell>
          <cell r="B172">
            <v>85</v>
          </cell>
          <cell r="C172">
            <v>95</v>
          </cell>
          <cell r="F172">
            <v>133</v>
          </cell>
          <cell r="J172">
            <v>96</v>
          </cell>
          <cell r="K172">
            <v>86</v>
          </cell>
        </row>
        <row r="173">
          <cell r="A173">
            <v>45937</v>
          </cell>
          <cell r="B173">
            <v>90</v>
          </cell>
          <cell r="C173">
            <v>95</v>
          </cell>
          <cell r="F173">
            <v>133</v>
          </cell>
          <cell r="J173">
            <v>97</v>
          </cell>
          <cell r="K173">
            <v>87</v>
          </cell>
        </row>
        <row r="174">
          <cell r="A174">
            <v>45938</v>
          </cell>
          <cell r="B174">
            <v>90</v>
          </cell>
          <cell r="C174">
            <v>95</v>
          </cell>
          <cell r="F174">
            <v>133</v>
          </cell>
          <cell r="J174">
            <v>97</v>
          </cell>
          <cell r="K174">
            <v>86</v>
          </cell>
        </row>
        <row r="175">
          <cell r="A175">
            <v>45939</v>
          </cell>
          <cell r="B175">
            <v>90</v>
          </cell>
          <cell r="C175">
            <v>95</v>
          </cell>
          <cell r="F175">
            <v>133</v>
          </cell>
          <cell r="J175">
            <v>97</v>
          </cell>
          <cell r="K175">
            <v>86</v>
          </cell>
        </row>
        <row r="176">
          <cell r="A176">
            <v>45940</v>
          </cell>
          <cell r="B176">
            <v>90</v>
          </cell>
          <cell r="C176">
            <v>95</v>
          </cell>
          <cell r="F176">
            <v>133</v>
          </cell>
          <cell r="J176">
            <v>97</v>
          </cell>
          <cell r="K176">
            <v>86</v>
          </cell>
        </row>
        <row r="177">
          <cell r="A177">
            <v>45943</v>
          </cell>
          <cell r="B177">
            <v>90</v>
          </cell>
          <cell r="C177">
            <v>95</v>
          </cell>
          <cell r="F177">
            <v>133</v>
          </cell>
          <cell r="J177">
            <v>97</v>
          </cell>
          <cell r="K177">
            <v>86</v>
          </cell>
        </row>
        <row r="178">
          <cell r="A178">
            <v>45944</v>
          </cell>
          <cell r="B178">
            <v>90</v>
          </cell>
          <cell r="C178">
            <v>95</v>
          </cell>
          <cell r="F178">
            <v>133</v>
          </cell>
          <cell r="J178">
            <v>94</v>
          </cell>
          <cell r="K178">
            <v>86</v>
          </cell>
        </row>
        <row r="179">
          <cell r="A179">
            <v>45945</v>
          </cell>
          <cell r="B179">
            <v>90</v>
          </cell>
          <cell r="C179">
            <v>95</v>
          </cell>
          <cell r="F179">
            <v>133</v>
          </cell>
          <cell r="J179">
            <v>93</v>
          </cell>
          <cell r="K179">
            <v>86</v>
          </cell>
        </row>
        <row r="180">
          <cell r="A180">
            <v>45946</v>
          </cell>
          <cell r="B180">
            <v>90</v>
          </cell>
          <cell r="C180">
            <v>95</v>
          </cell>
          <cell r="F180">
            <v>133</v>
          </cell>
          <cell r="J180">
            <v>93</v>
          </cell>
          <cell r="K180">
            <v>86</v>
          </cell>
        </row>
        <row r="181">
          <cell r="A181">
            <v>45947</v>
          </cell>
          <cell r="B181">
            <v>90</v>
          </cell>
          <cell r="C181">
            <v>95</v>
          </cell>
          <cell r="F181">
            <v>133</v>
          </cell>
          <cell r="J181">
            <v>93</v>
          </cell>
          <cell r="K181">
            <v>86</v>
          </cell>
        </row>
        <row r="182">
          <cell r="A182">
            <v>45950</v>
          </cell>
          <cell r="B182">
            <v>90</v>
          </cell>
          <cell r="C182">
            <v>95</v>
          </cell>
          <cell r="F182">
            <v>133</v>
          </cell>
          <cell r="J182">
            <v>93</v>
          </cell>
          <cell r="K182">
            <v>85</v>
          </cell>
        </row>
        <row r="183">
          <cell r="A183">
            <v>45951</v>
          </cell>
          <cell r="B183">
            <v>90</v>
          </cell>
          <cell r="C183">
            <v>95</v>
          </cell>
          <cell r="F183">
            <v>133</v>
          </cell>
          <cell r="J183">
            <v>93</v>
          </cell>
          <cell r="K183">
            <v>85</v>
          </cell>
        </row>
        <row r="184">
          <cell r="A184">
            <v>45952</v>
          </cell>
          <cell r="B184">
            <v>90</v>
          </cell>
          <cell r="C184">
            <v>95</v>
          </cell>
          <cell r="F184">
            <v>133</v>
          </cell>
          <cell r="J184">
            <v>93</v>
          </cell>
          <cell r="K184">
            <v>85</v>
          </cell>
        </row>
        <row r="185">
          <cell r="A185">
            <v>45953</v>
          </cell>
          <cell r="B185">
            <v>90</v>
          </cell>
          <cell r="C185">
            <v>95</v>
          </cell>
          <cell r="F185">
            <v>133</v>
          </cell>
          <cell r="J185">
            <v>93</v>
          </cell>
          <cell r="K185">
            <v>85</v>
          </cell>
        </row>
        <row r="186">
          <cell r="A186">
            <v>45954</v>
          </cell>
          <cell r="B186">
            <v>90</v>
          </cell>
          <cell r="C186">
            <v>95</v>
          </cell>
          <cell r="F186">
            <v>133</v>
          </cell>
          <cell r="J186">
            <v>93</v>
          </cell>
          <cell r="K186">
            <v>86</v>
          </cell>
        </row>
        <row r="187">
          <cell r="A187">
            <v>45957</v>
          </cell>
          <cell r="B187">
            <v>110</v>
          </cell>
          <cell r="C187">
            <v>95</v>
          </cell>
          <cell r="F187">
            <v>133</v>
          </cell>
          <cell r="J187">
            <v>93</v>
          </cell>
          <cell r="K187">
            <v>86</v>
          </cell>
        </row>
        <row r="188">
          <cell r="A188">
            <v>45958</v>
          </cell>
          <cell r="B188">
            <v>110</v>
          </cell>
          <cell r="C188">
            <v>95</v>
          </cell>
          <cell r="F188">
            <v>133</v>
          </cell>
          <cell r="J188">
            <v>94</v>
          </cell>
          <cell r="K188">
            <v>86</v>
          </cell>
        </row>
        <row r="189">
          <cell r="A189">
            <v>45959</v>
          </cell>
          <cell r="B189">
            <v>110</v>
          </cell>
          <cell r="C189">
            <v>95</v>
          </cell>
          <cell r="F189">
            <v>133</v>
          </cell>
          <cell r="J189">
            <v>94</v>
          </cell>
          <cell r="K189">
            <v>86</v>
          </cell>
        </row>
        <row r="190">
          <cell r="A190">
            <v>45960</v>
          </cell>
          <cell r="B190">
            <v>110</v>
          </cell>
          <cell r="C190">
            <v>95</v>
          </cell>
          <cell r="F190">
            <v>133</v>
          </cell>
          <cell r="J190">
            <v>97</v>
          </cell>
          <cell r="K190">
            <v>86</v>
          </cell>
        </row>
        <row r="191">
          <cell r="A191">
            <v>45961</v>
          </cell>
          <cell r="B191">
            <v>115</v>
          </cell>
          <cell r="C191">
            <v>100</v>
          </cell>
          <cell r="F191">
            <v>140</v>
          </cell>
          <cell r="G191">
            <v>130</v>
          </cell>
          <cell r="J191">
            <v>95</v>
          </cell>
          <cell r="K191">
            <v>86</v>
          </cell>
        </row>
        <row r="192">
          <cell r="A192">
            <v>45964</v>
          </cell>
          <cell r="B192">
            <v>115</v>
          </cell>
          <cell r="C192">
            <v>100</v>
          </cell>
          <cell r="F192">
            <v>140</v>
          </cell>
          <cell r="G192">
            <v>130</v>
          </cell>
          <cell r="J192">
            <v>95</v>
          </cell>
          <cell r="K192">
            <v>86</v>
          </cell>
        </row>
        <row r="193">
          <cell r="A193">
            <v>45965</v>
          </cell>
          <cell r="B193">
            <v>115</v>
          </cell>
          <cell r="C193">
            <v>100</v>
          </cell>
          <cell r="F193">
            <v>140</v>
          </cell>
          <cell r="G193">
            <v>130</v>
          </cell>
          <cell r="J193">
            <v>95</v>
          </cell>
          <cell r="K193">
            <v>91</v>
          </cell>
        </row>
        <row r="194">
          <cell r="A194">
            <v>45966</v>
          </cell>
          <cell r="B194">
            <v>115</v>
          </cell>
          <cell r="C194">
            <v>100</v>
          </cell>
          <cell r="F194">
            <v>140</v>
          </cell>
          <cell r="G194">
            <v>130</v>
          </cell>
          <cell r="J194">
            <v>95</v>
          </cell>
          <cell r="K194">
            <v>93</v>
          </cell>
        </row>
        <row r="195">
          <cell r="A195">
            <v>45967</v>
          </cell>
          <cell r="B195">
            <v>115</v>
          </cell>
          <cell r="C195">
            <v>100</v>
          </cell>
          <cell r="F195">
            <v>140</v>
          </cell>
          <cell r="G195">
            <v>130</v>
          </cell>
          <cell r="J195">
            <v>95</v>
          </cell>
          <cell r="K195">
            <v>92</v>
          </cell>
        </row>
        <row r="196">
          <cell r="A196">
            <v>45968</v>
          </cell>
          <cell r="B196">
            <v>120</v>
          </cell>
          <cell r="C196">
            <v>100</v>
          </cell>
          <cell r="F196">
            <v>145</v>
          </cell>
          <cell r="G196">
            <v>135</v>
          </cell>
          <cell r="J196">
            <v>100</v>
          </cell>
          <cell r="K196">
            <v>92</v>
          </cell>
        </row>
        <row r="197">
          <cell r="A197">
            <v>45971</v>
          </cell>
          <cell r="B197">
            <v>120</v>
          </cell>
          <cell r="C197">
            <v>100</v>
          </cell>
          <cell r="F197">
            <v>145</v>
          </cell>
          <cell r="G197">
            <v>135</v>
          </cell>
          <cell r="J197">
            <v>100</v>
          </cell>
          <cell r="K197">
            <v>92</v>
          </cell>
        </row>
        <row r="198">
          <cell r="A198">
            <v>45972</v>
          </cell>
          <cell r="B198">
            <v>122</v>
          </cell>
          <cell r="C198">
            <v>105</v>
          </cell>
          <cell r="F198">
            <v>145</v>
          </cell>
          <cell r="G198">
            <v>135</v>
          </cell>
          <cell r="J198">
            <v>97</v>
          </cell>
          <cell r="K198">
            <v>89</v>
          </cell>
        </row>
        <row r="199">
          <cell r="A199">
            <v>45973</v>
          </cell>
          <cell r="B199">
            <v>122</v>
          </cell>
          <cell r="C199">
            <v>105</v>
          </cell>
          <cell r="F199">
            <v>145</v>
          </cell>
          <cell r="G199">
            <v>135</v>
          </cell>
          <cell r="J199">
            <v>97</v>
          </cell>
          <cell r="K199">
            <v>89</v>
          </cell>
        </row>
        <row r="200">
          <cell r="A200">
            <v>45974</v>
          </cell>
          <cell r="B200">
            <v>122</v>
          </cell>
          <cell r="C200">
            <v>105</v>
          </cell>
          <cell r="F200">
            <v>145</v>
          </cell>
          <cell r="G200">
            <v>135</v>
          </cell>
          <cell r="J200">
            <v>97</v>
          </cell>
          <cell r="K200">
            <v>89</v>
          </cell>
        </row>
        <row r="201">
          <cell r="A201">
            <v>45975</v>
          </cell>
          <cell r="B201">
            <v>122</v>
          </cell>
          <cell r="C201">
            <v>105</v>
          </cell>
          <cell r="F201">
            <v>145</v>
          </cell>
          <cell r="G201">
            <v>135</v>
          </cell>
          <cell r="J201">
            <v>96</v>
          </cell>
          <cell r="K201">
            <v>89</v>
          </cell>
        </row>
        <row r="202">
          <cell r="A202">
            <v>45978</v>
          </cell>
          <cell r="B202">
            <v>125</v>
          </cell>
          <cell r="C202">
            <v>105</v>
          </cell>
          <cell r="F202">
            <v>150</v>
          </cell>
          <cell r="G202">
            <v>135</v>
          </cell>
          <cell r="J202">
            <v>100</v>
          </cell>
          <cell r="K202">
            <v>92</v>
          </cell>
        </row>
        <row r="203">
          <cell r="A203">
            <v>45979</v>
          </cell>
          <cell r="B203">
            <v>125</v>
          </cell>
          <cell r="C203">
            <v>105</v>
          </cell>
          <cell r="F203">
            <v>150</v>
          </cell>
          <cell r="G203">
            <v>135</v>
          </cell>
          <cell r="J203">
            <v>100</v>
          </cell>
          <cell r="K203">
            <v>92</v>
          </cell>
        </row>
        <row r="204">
          <cell r="A204">
            <v>45980</v>
          </cell>
          <cell r="B204">
            <v>125</v>
          </cell>
          <cell r="C204">
            <v>105</v>
          </cell>
          <cell r="F204">
            <v>150</v>
          </cell>
          <cell r="G204">
            <v>135</v>
          </cell>
          <cell r="J204">
            <v>100</v>
          </cell>
          <cell r="K204">
            <v>92</v>
          </cell>
        </row>
        <row r="205">
          <cell r="A205">
            <v>45981</v>
          </cell>
          <cell r="B205">
            <v>125</v>
          </cell>
          <cell r="C205">
            <v>105</v>
          </cell>
          <cell r="F205">
            <v>150</v>
          </cell>
          <cell r="G205">
            <v>135</v>
          </cell>
          <cell r="J205">
            <v>100</v>
          </cell>
          <cell r="K205">
            <v>92</v>
          </cell>
        </row>
        <row r="206">
          <cell r="A206">
            <v>45982</v>
          </cell>
          <cell r="B206">
            <v>122</v>
          </cell>
          <cell r="C206">
            <v>115</v>
          </cell>
          <cell r="D206">
            <v>89</v>
          </cell>
          <cell r="E206">
            <v>89</v>
          </cell>
          <cell r="F206">
            <v>150</v>
          </cell>
          <cell r="G206">
            <v>135</v>
          </cell>
          <cell r="J206">
            <v>105</v>
          </cell>
          <cell r="K206">
            <v>95</v>
          </cell>
        </row>
        <row r="207">
          <cell r="A207">
            <v>45985</v>
          </cell>
          <cell r="B207">
            <v>122</v>
          </cell>
          <cell r="C207">
            <v>115</v>
          </cell>
          <cell r="D207">
            <v>89</v>
          </cell>
          <cell r="E207">
            <v>89</v>
          </cell>
          <cell r="F207">
            <v>150</v>
          </cell>
          <cell r="G207">
            <v>135</v>
          </cell>
          <cell r="J207">
            <v>105</v>
          </cell>
          <cell r="K207">
            <v>95</v>
          </cell>
        </row>
        <row r="208">
          <cell r="A208">
            <v>45986</v>
          </cell>
          <cell r="B208">
            <v>122</v>
          </cell>
          <cell r="C208">
            <v>115</v>
          </cell>
          <cell r="D208">
            <v>89</v>
          </cell>
          <cell r="E208">
            <v>89</v>
          </cell>
          <cell r="F208">
            <v>150</v>
          </cell>
          <cell r="G208">
            <v>135</v>
          </cell>
          <cell r="J208">
            <v>105</v>
          </cell>
          <cell r="K208">
            <v>95</v>
          </cell>
        </row>
        <row r="209">
          <cell r="A209">
            <v>45987</v>
          </cell>
          <cell r="B209">
            <v>122</v>
          </cell>
          <cell r="C209">
            <v>115</v>
          </cell>
          <cell r="D209">
            <v>89</v>
          </cell>
          <cell r="E209">
            <v>89</v>
          </cell>
          <cell r="F209">
            <v>150</v>
          </cell>
          <cell r="G209">
            <v>135</v>
          </cell>
          <cell r="J209">
            <v>105</v>
          </cell>
          <cell r="K209">
            <v>93</v>
          </cell>
          <cell r="L209">
            <v>86</v>
          </cell>
          <cell r="M209">
            <v>85</v>
          </cell>
        </row>
        <row r="210">
          <cell r="A210">
            <v>45989</v>
          </cell>
          <cell r="B210">
            <v>122</v>
          </cell>
          <cell r="C210">
            <v>115</v>
          </cell>
          <cell r="D210">
            <v>89</v>
          </cell>
          <cell r="E210">
            <v>89</v>
          </cell>
          <cell r="F210">
            <v>150</v>
          </cell>
          <cell r="G210">
            <v>135</v>
          </cell>
          <cell r="J210">
            <v>105</v>
          </cell>
          <cell r="K210">
            <v>93</v>
          </cell>
          <cell r="L210">
            <v>86</v>
          </cell>
          <cell r="M210">
            <v>85</v>
          </cell>
        </row>
        <row r="211">
          <cell r="A211">
            <v>45992</v>
          </cell>
          <cell r="B211">
            <v>122</v>
          </cell>
          <cell r="C211">
            <v>115</v>
          </cell>
          <cell r="D211">
            <v>89</v>
          </cell>
          <cell r="E211">
            <v>89</v>
          </cell>
          <cell r="F211">
            <v>150</v>
          </cell>
          <cell r="G211">
            <v>135</v>
          </cell>
          <cell r="J211">
            <v>105</v>
          </cell>
          <cell r="K211">
            <v>93</v>
          </cell>
          <cell r="L211">
            <v>86</v>
          </cell>
          <cell r="M211">
            <v>85</v>
          </cell>
        </row>
        <row r="212">
          <cell r="A212">
            <v>45993</v>
          </cell>
          <cell r="B212">
            <v>122</v>
          </cell>
          <cell r="C212">
            <v>115</v>
          </cell>
          <cell r="D212">
            <v>89</v>
          </cell>
          <cell r="E212">
            <v>89</v>
          </cell>
          <cell r="F212">
            <v>150</v>
          </cell>
          <cell r="G212">
            <v>135</v>
          </cell>
          <cell r="J212">
            <v>105</v>
          </cell>
          <cell r="K212">
            <v>93</v>
          </cell>
          <cell r="L212">
            <v>86</v>
          </cell>
          <cell r="M212">
            <v>85</v>
          </cell>
        </row>
        <row r="213">
          <cell r="A213">
            <v>45994</v>
          </cell>
          <cell r="B213">
            <v>122</v>
          </cell>
          <cell r="C213">
            <v>115</v>
          </cell>
          <cell r="D213">
            <v>89</v>
          </cell>
          <cell r="E213">
            <v>89</v>
          </cell>
          <cell r="F213">
            <v>150</v>
          </cell>
          <cell r="G213">
            <v>135</v>
          </cell>
          <cell r="J213">
            <v>105</v>
          </cell>
          <cell r="K213">
            <v>93</v>
          </cell>
          <cell r="L213">
            <v>86</v>
          </cell>
          <cell r="M213">
            <v>85</v>
          </cell>
        </row>
        <row r="214">
          <cell r="A214">
            <v>45995</v>
          </cell>
          <cell r="B214">
            <v>122</v>
          </cell>
          <cell r="C214">
            <v>115</v>
          </cell>
          <cell r="D214">
            <v>89</v>
          </cell>
          <cell r="E214">
            <v>89</v>
          </cell>
          <cell r="F214">
            <v>150</v>
          </cell>
          <cell r="G214">
            <v>135</v>
          </cell>
          <cell r="J214">
            <v>105</v>
          </cell>
          <cell r="K214">
            <v>93</v>
          </cell>
          <cell r="L214">
            <v>86</v>
          </cell>
          <cell r="M214">
            <v>85</v>
          </cell>
        </row>
        <row r="215">
          <cell r="A215">
            <v>45996</v>
          </cell>
          <cell r="B215">
            <v>122</v>
          </cell>
          <cell r="C215">
            <v>115</v>
          </cell>
          <cell r="D215">
            <v>89</v>
          </cell>
          <cell r="E215">
            <v>89</v>
          </cell>
          <cell r="F215">
            <v>155</v>
          </cell>
          <cell r="G215">
            <v>135</v>
          </cell>
          <cell r="J215">
            <v>104</v>
          </cell>
          <cell r="K215">
            <v>93</v>
          </cell>
          <cell r="L215">
            <v>86</v>
          </cell>
          <cell r="M215">
            <v>85</v>
          </cell>
        </row>
        <row r="216">
          <cell r="A216">
            <v>45999</v>
          </cell>
          <cell r="B216">
            <v>127</v>
          </cell>
          <cell r="C216">
            <v>115</v>
          </cell>
          <cell r="D216">
            <v>90</v>
          </cell>
          <cell r="E216">
            <v>90</v>
          </cell>
          <cell r="F216">
            <v>155</v>
          </cell>
          <cell r="G216">
            <v>135</v>
          </cell>
          <cell r="J216">
            <v>105</v>
          </cell>
          <cell r="K216">
            <v>94</v>
          </cell>
          <cell r="L216">
            <v>86</v>
          </cell>
          <cell r="M216">
            <v>86</v>
          </cell>
        </row>
        <row r="217">
          <cell r="A217">
            <v>46000</v>
          </cell>
          <cell r="B217">
            <v>127</v>
          </cell>
          <cell r="C217">
            <v>115</v>
          </cell>
          <cell r="D217">
            <v>90</v>
          </cell>
          <cell r="E217">
            <v>90</v>
          </cell>
          <cell r="F217">
            <v>155</v>
          </cell>
          <cell r="G217">
            <v>135</v>
          </cell>
          <cell r="J217">
            <v>105</v>
          </cell>
          <cell r="K217">
            <v>94</v>
          </cell>
          <cell r="L217">
            <v>86</v>
          </cell>
          <cell r="M217">
            <v>86</v>
          </cell>
        </row>
        <row r="218">
          <cell r="A218">
            <v>46001</v>
          </cell>
          <cell r="B218">
            <v>127</v>
          </cell>
          <cell r="C218">
            <v>115</v>
          </cell>
          <cell r="D218">
            <v>90</v>
          </cell>
          <cell r="E218">
            <v>90</v>
          </cell>
          <cell r="F218">
            <v>155</v>
          </cell>
          <cell r="G218">
            <v>135</v>
          </cell>
          <cell r="J218">
            <v>106</v>
          </cell>
          <cell r="K218">
            <v>93</v>
          </cell>
          <cell r="L218">
            <v>86</v>
          </cell>
          <cell r="M218">
            <v>86</v>
          </cell>
        </row>
        <row r="219">
          <cell r="A219">
            <v>46002</v>
          </cell>
          <cell r="B219">
            <v>127</v>
          </cell>
          <cell r="C219">
            <v>115</v>
          </cell>
          <cell r="D219">
            <v>90</v>
          </cell>
          <cell r="E219">
            <v>90</v>
          </cell>
          <cell r="F219">
            <v>155</v>
          </cell>
          <cell r="G219">
            <v>135</v>
          </cell>
          <cell r="J219">
            <v>105</v>
          </cell>
          <cell r="K219">
            <v>94</v>
          </cell>
          <cell r="L219">
            <v>85</v>
          </cell>
          <cell r="M219">
            <v>85</v>
          </cell>
        </row>
        <row r="220">
          <cell r="A220">
            <v>46003</v>
          </cell>
          <cell r="B220">
            <v>127</v>
          </cell>
          <cell r="C220">
            <v>115</v>
          </cell>
          <cell r="D220">
            <v>90</v>
          </cell>
          <cell r="E220">
            <v>90</v>
          </cell>
          <cell r="F220">
            <v>155</v>
          </cell>
          <cell r="G220">
            <v>135</v>
          </cell>
          <cell r="J220">
            <v>105</v>
          </cell>
          <cell r="K220">
            <v>94</v>
          </cell>
          <cell r="L220">
            <v>85</v>
          </cell>
          <cell r="M220">
            <v>85</v>
          </cell>
        </row>
        <row r="221">
          <cell r="A221">
            <v>46006</v>
          </cell>
          <cell r="B221">
            <v>120</v>
          </cell>
          <cell r="C221">
            <v>110</v>
          </cell>
          <cell r="D221">
            <v>95</v>
          </cell>
          <cell r="E221">
            <v>95</v>
          </cell>
          <cell r="F221">
            <v>140</v>
          </cell>
          <cell r="G221">
            <v>135</v>
          </cell>
          <cell r="H221">
            <v>125</v>
          </cell>
          <cell r="J221">
            <v>96</v>
          </cell>
          <cell r="K221">
            <v>94</v>
          </cell>
          <cell r="L221">
            <v>85</v>
          </cell>
          <cell r="M221">
            <v>85</v>
          </cell>
        </row>
        <row r="222">
          <cell r="A222">
            <v>46007</v>
          </cell>
          <cell r="B222">
            <v>120</v>
          </cell>
          <cell r="C222">
            <v>110</v>
          </cell>
          <cell r="D222">
            <v>95</v>
          </cell>
          <cell r="E222">
            <v>95</v>
          </cell>
          <cell r="F222">
            <v>140</v>
          </cell>
          <cell r="G222">
            <v>135</v>
          </cell>
          <cell r="H222">
            <v>125</v>
          </cell>
          <cell r="J222">
            <v>96</v>
          </cell>
          <cell r="K222">
            <v>94</v>
          </cell>
          <cell r="L222">
            <v>85</v>
          </cell>
          <cell r="M222">
            <v>85</v>
          </cell>
        </row>
        <row r="223">
          <cell r="A223">
            <v>46008</v>
          </cell>
          <cell r="B223">
            <v>115</v>
          </cell>
          <cell r="C223">
            <v>110</v>
          </cell>
          <cell r="D223">
            <v>95</v>
          </cell>
          <cell r="E223">
            <v>95</v>
          </cell>
          <cell r="F223">
            <v>140</v>
          </cell>
          <cell r="G223">
            <v>135</v>
          </cell>
          <cell r="H223">
            <v>125</v>
          </cell>
          <cell r="J223">
            <v>96</v>
          </cell>
          <cell r="K223">
            <v>94</v>
          </cell>
          <cell r="L223">
            <v>85</v>
          </cell>
          <cell r="M223">
            <v>85</v>
          </cell>
        </row>
        <row r="224">
          <cell r="A224">
            <v>46009</v>
          </cell>
          <cell r="B224">
            <v>115</v>
          </cell>
          <cell r="C224">
            <v>110</v>
          </cell>
          <cell r="D224">
            <v>95</v>
          </cell>
          <cell r="E224">
            <v>95</v>
          </cell>
          <cell r="F224">
            <v>140</v>
          </cell>
          <cell r="G224">
            <v>135</v>
          </cell>
          <cell r="H224">
            <v>125</v>
          </cell>
          <cell r="J224">
            <v>97</v>
          </cell>
          <cell r="K224">
            <v>92</v>
          </cell>
          <cell r="L224">
            <v>84</v>
          </cell>
          <cell r="M224">
            <v>84</v>
          </cell>
        </row>
        <row r="225">
          <cell r="A225">
            <v>46010</v>
          </cell>
          <cell r="B225">
            <v>110</v>
          </cell>
          <cell r="C225">
            <v>110</v>
          </cell>
          <cell r="D225">
            <v>100</v>
          </cell>
          <cell r="E225">
            <v>100</v>
          </cell>
          <cell r="F225">
            <v>135</v>
          </cell>
          <cell r="G225">
            <v>130</v>
          </cell>
          <cell r="H225">
            <v>120</v>
          </cell>
          <cell r="J225">
            <v>97</v>
          </cell>
          <cell r="K225">
            <v>92</v>
          </cell>
          <cell r="L225">
            <v>84</v>
          </cell>
          <cell r="M225">
            <v>84</v>
          </cell>
        </row>
        <row r="226">
          <cell r="A226">
            <v>46013</v>
          </cell>
          <cell r="B226">
            <v>110</v>
          </cell>
          <cell r="C226">
            <v>110</v>
          </cell>
          <cell r="D226">
            <v>100</v>
          </cell>
          <cell r="E226">
            <v>100</v>
          </cell>
          <cell r="F226">
            <v>135</v>
          </cell>
          <cell r="G226">
            <v>130</v>
          </cell>
          <cell r="H226">
            <v>120</v>
          </cell>
          <cell r="J226">
            <v>97</v>
          </cell>
          <cell r="K226">
            <v>92</v>
          </cell>
          <cell r="L226">
            <v>84</v>
          </cell>
          <cell r="M226">
            <v>84</v>
          </cell>
        </row>
        <row r="227">
          <cell r="A227">
            <v>46014</v>
          </cell>
          <cell r="B227">
            <v>110</v>
          </cell>
          <cell r="C227">
            <v>110</v>
          </cell>
          <cell r="D227">
            <v>100</v>
          </cell>
          <cell r="E227">
            <v>100</v>
          </cell>
          <cell r="F227">
            <v>135</v>
          </cell>
          <cell r="G227">
            <v>130</v>
          </cell>
          <cell r="H227">
            <v>120</v>
          </cell>
          <cell r="J227">
            <v>97</v>
          </cell>
          <cell r="K227">
            <v>92</v>
          </cell>
          <cell r="L227">
            <v>84</v>
          </cell>
          <cell r="M227">
            <v>84</v>
          </cell>
        </row>
        <row r="228">
          <cell r="A228">
            <v>46015</v>
          </cell>
          <cell r="B228">
            <v>110</v>
          </cell>
          <cell r="C228">
            <v>110</v>
          </cell>
          <cell r="D228">
            <v>100</v>
          </cell>
          <cell r="E228">
            <v>100</v>
          </cell>
          <cell r="F228">
            <v>135</v>
          </cell>
          <cell r="G228">
            <v>130</v>
          </cell>
          <cell r="H228">
            <v>120</v>
          </cell>
          <cell r="J228">
            <v>97</v>
          </cell>
          <cell r="K228">
            <v>92</v>
          </cell>
          <cell r="L228">
            <v>84</v>
          </cell>
          <cell r="M228">
            <v>84</v>
          </cell>
        </row>
        <row r="229">
          <cell r="A229">
            <v>46017</v>
          </cell>
          <cell r="B229">
            <v>110</v>
          </cell>
          <cell r="C229">
            <v>110</v>
          </cell>
          <cell r="D229">
            <v>100</v>
          </cell>
          <cell r="E229">
            <v>100</v>
          </cell>
          <cell r="F229">
            <v>135</v>
          </cell>
          <cell r="G229">
            <v>130</v>
          </cell>
          <cell r="H229">
            <v>120</v>
          </cell>
          <cell r="J229">
            <v>97</v>
          </cell>
          <cell r="K229">
            <v>92</v>
          </cell>
          <cell r="L229">
            <v>84</v>
          </cell>
          <cell r="M229">
            <v>84</v>
          </cell>
        </row>
        <row r="230">
          <cell r="A230">
            <v>46020</v>
          </cell>
          <cell r="B230">
            <v>110</v>
          </cell>
          <cell r="C230">
            <v>110</v>
          </cell>
          <cell r="D230">
            <v>100</v>
          </cell>
          <cell r="E230">
            <v>100</v>
          </cell>
          <cell r="F230">
            <v>135</v>
          </cell>
          <cell r="G230">
            <v>130</v>
          </cell>
          <cell r="H230">
            <v>120</v>
          </cell>
          <cell r="J230">
            <v>97</v>
          </cell>
          <cell r="K230">
            <v>92</v>
          </cell>
          <cell r="L230">
            <v>84</v>
          </cell>
          <cell r="M230">
            <v>84</v>
          </cell>
        </row>
        <row r="231">
          <cell r="A231">
            <v>46021</v>
          </cell>
          <cell r="B231">
            <v>108</v>
          </cell>
          <cell r="C231">
            <v>109</v>
          </cell>
          <cell r="D231">
            <v>102</v>
          </cell>
          <cell r="E231">
            <v>102</v>
          </cell>
          <cell r="F231">
            <v>138</v>
          </cell>
          <cell r="G231">
            <v>130</v>
          </cell>
          <cell r="H231">
            <v>120</v>
          </cell>
          <cell r="J231">
            <v>102</v>
          </cell>
          <cell r="K231">
            <v>100</v>
          </cell>
          <cell r="L231">
            <v>86</v>
          </cell>
          <cell r="M231">
            <v>86</v>
          </cell>
        </row>
        <row r="232">
          <cell r="A232">
            <v>46022</v>
          </cell>
          <cell r="B232">
            <v>108</v>
          </cell>
          <cell r="C232">
            <v>109</v>
          </cell>
          <cell r="D232">
            <v>102</v>
          </cell>
          <cell r="E232">
            <v>102</v>
          </cell>
          <cell r="F232">
            <v>138</v>
          </cell>
          <cell r="G232">
            <v>130</v>
          </cell>
          <cell r="H232">
            <v>120</v>
          </cell>
          <cell r="J232">
            <v>106</v>
          </cell>
          <cell r="K232">
            <v>100</v>
          </cell>
          <cell r="L232">
            <v>87</v>
          </cell>
          <cell r="M232">
            <v>87</v>
          </cell>
        </row>
        <row r="233">
          <cell r="A233">
            <v>46024</v>
          </cell>
          <cell r="B233">
            <v>108</v>
          </cell>
          <cell r="C233">
            <v>109</v>
          </cell>
          <cell r="D233">
            <v>102</v>
          </cell>
          <cell r="E233">
            <v>102</v>
          </cell>
          <cell r="F233">
            <v>138</v>
          </cell>
          <cell r="G233">
            <v>130</v>
          </cell>
          <cell r="H233">
            <v>120</v>
          </cell>
          <cell r="J233">
            <v>106</v>
          </cell>
          <cell r="K233">
            <v>100</v>
          </cell>
          <cell r="L233">
            <v>87</v>
          </cell>
          <cell r="M233">
            <v>87</v>
          </cell>
        </row>
        <row r="234">
          <cell r="A234">
            <v>46027</v>
          </cell>
          <cell r="B234">
            <v>108</v>
          </cell>
          <cell r="C234">
            <v>109</v>
          </cell>
          <cell r="D234">
            <v>102</v>
          </cell>
          <cell r="E234">
            <v>102</v>
          </cell>
          <cell r="F234">
            <v>138</v>
          </cell>
          <cell r="G234">
            <v>130</v>
          </cell>
          <cell r="H234">
            <v>120</v>
          </cell>
          <cell r="J234">
            <v>106</v>
          </cell>
          <cell r="K234">
            <v>100</v>
          </cell>
          <cell r="L234">
            <v>87</v>
          </cell>
          <cell r="M234">
            <v>87</v>
          </cell>
        </row>
        <row r="235">
          <cell r="A235">
            <v>46028</v>
          </cell>
          <cell r="B235">
            <v>108</v>
          </cell>
          <cell r="C235">
            <v>109</v>
          </cell>
          <cell r="D235">
            <v>102</v>
          </cell>
          <cell r="E235">
            <v>102</v>
          </cell>
          <cell r="F235">
            <v>138</v>
          </cell>
          <cell r="G235">
            <v>130</v>
          </cell>
          <cell r="H235">
            <v>120</v>
          </cell>
          <cell r="J235">
            <v>107</v>
          </cell>
          <cell r="K235">
            <v>100</v>
          </cell>
          <cell r="L235">
            <v>87</v>
          </cell>
          <cell r="M235">
            <v>87</v>
          </cell>
        </row>
        <row r="236">
          <cell r="A236">
            <v>46029</v>
          </cell>
          <cell r="B236">
            <v>108</v>
          </cell>
          <cell r="C236">
            <v>109</v>
          </cell>
          <cell r="D236">
            <v>102</v>
          </cell>
          <cell r="E236">
            <v>102</v>
          </cell>
          <cell r="F236">
            <v>138</v>
          </cell>
          <cell r="G236">
            <v>130</v>
          </cell>
          <cell r="H236">
            <v>120</v>
          </cell>
          <cell r="J236">
            <v>107</v>
          </cell>
          <cell r="K236">
            <v>100</v>
          </cell>
          <cell r="L236">
            <v>87</v>
          </cell>
          <cell r="M236">
            <v>87</v>
          </cell>
        </row>
        <row r="237">
          <cell r="A237">
            <v>46030</v>
          </cell>
          <cell r="B237">
            <v>108</v>
          </cell>
          <cell r="C237">
            <v>109</v>
          </cell>
          <cell r="D237">
            <v>102</v>
          </cell>
          <cell r="E237">
            <v>102</v>
          </cell>
          <cell r="F237">
            <v>138</v>
          </cell>
          <cell r="G237">
            <v>130</v>
          </cell>
          <cell r="H237">
            <v>120</v>
          </cell>
          <cell r="J237">
            <v>105</v>
          </cell>
          <cell r="K237">
            <v>99</v>
          </cell>
          <cell r="L237">
            <v>89</v>
          </cell>
          <cell r="M237">
            <v>87</v>
          </cell>
        </row>
        <row r="238">
          <cell r="A238">
            <v>46031</v>
          </cell>
          <cell r="B238">
            <v>100</v>
          </cell>
          <cell r="C238">
            <v>100</v>
          </cell>
          <cell r="D238">
            <v>95</v>
          </cell>
          <cell r="E238">
            <v>95</v>
          </cell>
          <cell r="F238">
            <v>150</v>
          </cell>
          <cell r="G238">
            <v>145</v>
          </cell>
          <cell r="J238">
            <v>108</v>
          </cell>
          <cell r="K238">
            <v>104</v>
          </cell>
          <cell r="L238">
            <v>90</v>
          </cell>
          <cell r="M238">
            <v>88</v>
          </cell>
        </row>
        <row r="239">
          <cell r="A239">
            <v>46034</v>
          </cell>
          <cell r="B239">
            <v>100</v>
          </cell>
          <cell r="C239">
            <v>100</v>
          </cell>
          <cell r="D239">
            <v>95</v>
          </cell>
          <cell r="E239">
            <v>95</v>
          </cell>
          <cell r="F239">
            <v>150</v>
          </cell>
          <cell r="G239">
            <v>145</v>
          </cell>
          <cell r="J239">
            <v>108</v>
          </cell>
          <cell r="K239">
            <v>104</v>
          </cell>
          <cell r="L239">
            <v>90</v>
          </cell>
          <cell r="M239">
            <v>88</v>
          </cell>
        </row>
        <row r="240">
          <cell r="A240">
            <v>46035</v>
          </cell>
          <cell r="B240">
            <v>100</v>
          </cell>
          <cell r="C240">
            <v>100</v>
          </cell>
          <cell r="D240">
            <v>95</v>
          </cell>
          <cell r="E240">
            <v>95</v>
          </cell>
          <cell r="F240">
            <v>150</v>
          </cell>
          <cell r="G240">
            <v>145</v>
          </cell>
          <cell r="J240">
            <v>109</v>
          </cell>
          <cell r="K240">
            <v>105</v>
          </cell>
          <cell r="L240">
            <v>90</v>
          </cell>
          <cell r="M240">
            <v>88</v>
          </cell>
        </row>
        <row r="241">
          <cell r="A241">
            <v>46036</v>
          </cell>
          <cell r="B241">
            <v>100</v>
          </cell>
          <cell r="C241">
            <v>100</v>
          </cell>
          <cell r="D241">
            <v>95</v>
          </cell>
          <cell r="E241">
            <v>95</v>
          </cell>
          <cell r="F241">
            <v>150</v>
          </cell>
          <cell r="G241">
            <v>145</v>
          </cell>
          <cell r="J241">
            <v>109</v>
          </cell>
          <cell r="K241">
            <v>110</v>
          </cell>
          <cell r="L241">
            <v>93</v>
          </cell>
          <cell r="M241">
            <v>90</v>
          </cell>
        </row>
        <row r="242">
          <cell r="A242">
            <v>46037</v>
          </cell>
          <cell r="B242">
            <v>100</v>
          </cell>
          <cell r="C242">
            <v>100</v>
          </cell>
          <cell r="D242">
            <v>95</v>
          </cell>
          <cell r="E242">
            <v>95</v>
          </cell>
          <cell r="F242">
            <v>150</v>
          </cell>
          <cell r="G242">
            <v>145</v>
          </cell>
          <cell r="J242">
            <v>109</v>
          </cell>
          <cell r="K242">
            <v>110</v>
          </cell>
          <cell r="L242">
            <v>93</v>
          </cell>
          <cell r="M242">
            <v>90</v>
          </cell>
        </row>
        <row r="243">
          <cell r="A243">
            <v>46038</v>
          </cell>
          <cell r="B243">
            <v>96</v>
          </cell>
          <cell r="C243">
            <v>96</v>
          </cell>
          <cell r="D243">
            <v>92</v>
          </cell>
          <cell r="E243">
            <v>92</v>
          </cell>
          <cell r="F243">
            <v>150</v>
          </cell>
          <cell r="G243">
            <v>145</v>
          </cell>
          <cell r="J243">
            <v>107</v>
          </cell>
          <cell r="K243">
            <v>111</v>
          </cell>
          <cell r="L243">
            <v>95</v>
          </cell>
          <cell r="M243">
            <v>92</v>
          </cell>
        </row>
        <row r="244">
          <cell r="A244">
            <v>46042</v>
          </cell>
          <cell r="B244">
            <v>96</v>
          </cell>
          <cell r="C244">
            <v>96</v>
          </cell>
          <cell r="D244">
            <v>92</v>
          </cell>
          <cell r="E244">
            <v>92</v>
          </cell>
          <cell r="F244">
            <v>150</v>
          </cell>
          <cell r="G244">
            <v>145</v>
          </cell>
          <cell r="J244">
            <v>107</v>
          </cell>
          <cell r="K244">
            <v>111</v>
          </cell>
          <cell r="L244">
            <v>95</v>
          </cell>
          <cell r="M244">
            <v>92</v>
          </cell>
        </row>
        <row r="245">
          <cell r="A245">
            <v>46043</v>
          </cell>
          <cell r="B245">
            <v>96</v>
          </cell>
          <cell r="C245">
            <v>96</v>
          </cell>
          <cell r="D245">
            <v>92</v>
          </cell>
          <cell r="E245">
            <v>92</v>
          </cell>
          <cell r="F245">
            <v>150</v>
          </cell>
          <cell r="G245">
            <v>145</v>
          </cell>
          <cell r="J245">
            <v>107</v>
          </cell>
          <cell r="K245">
            <v>111</v>
          </cell>
          <cell r="L245">
            <v>95</v>
          </cell>
          <cell r="M245">
            <v>92</v>
          </cell>
        </row>
        <row r="246">
          <cell r="A246">
            <v>46044</v>
          </cell>
          <cell r="B246">
            <v>96</v>
          </cell>
          <cell r="C246">
            <v>96</v>
          </cell>
          <cell r="D246">
            <v>92</v>
          </cell>
          <cell r="E246">
            <v>92</v>
          </cell>
          <cell r="F246">
            <v>150</v>
          </cell>
          <cell r="G246">
            <v>145</v>
          </cell>
          <cell r="J246">
            <v>108</v>
          </cell>
          <cell r="K246">
            <v>108</v>
          </cell>
          <cell r="L246">
            <v>95</v>
          </cell>
          <cell r="M246">
            <v>93</v>
          </cell>
        </row>
        <row r="247">
          <cell r="A247">
            <v>46045</v>
          </cell>
          <cell r="B247">
            <v>100</v>
          </cell>
          <cell r="C247">
            <v>100</v>
          </cell>
          <cell r="D247">
            <v>100</v>
          </cell>
          <cell r="E247">
            <v>100</v>
          </cell>
          <cell r="F247">
            <v>160</v>
          </cell>
          <cell r="G247">
            <v>160</v>
          </cell>
          <cell r="H247">
            <v>135</v>
          </cell>
          <cell r="I247">
            <v>135</v>
          </cell>
          <cell r="J247">
            <v>108</v>
          </cell>
          <cell r="K247">
            <v>108</v>
          </cell>
          <cell r="L247">
            <v>95</v>
          </cell>
          <cell r="M247">
            <v>93</v>
          </cell>
        </row>
        <row r="248">
          <cell r="A248">
            <v>46048</v>
          </cell>
          <cell r="B248">
            <v>100</v>
          </cell>
          <cell r="C248">
            <v>100</v>
          </cell>
          <cell r="D248">
            <v>100</v>
          </cell>
          <cell r="E248">
            <v>100</v>
          </cell>
          <cell r="F248">
            <v>160</v>
          </cell>
          <cell r="G248">
            <v>160</v>
          </cell>
          <cell r="H248">
            <v>135</v>
          </cell>
          <cell r="I248">
            <v>135</v>
          </cell>
          <cell r="J248">
            <v>112</v>
          </cell>
          <cell r="K248">
            <v>120</v>
          </cell>
          <cell r="L248">
            <v>100</v>
          </cell>
          <cell r="M248">
            <v>96</v>
          </cell>
        </row>
        <row r="249">
          <cell r="A249">
            <v>46049</v>
          </cell>
          <cell r="B249">
            <v>100</v>
          </cell>
          <cell r="C249">
            <v>100</v>
          </cell>
          <cell r="D249">
            <v>100</v>
          </cell>
          <cell r="E249">
            <v>100</v>
          </cell>
          <cell r="F249">
            <v>160</v>
          </cell>
          <cell r="G249">
            <v>160</v>
          </cell>
          <cell r="H249">
            <v>135</v>
          </cell>
          <cell r="I249">
            <v>135</v>
          </cell>
          <cell r="J249">
            <v>114</v>
          </cell>
          <cell r="K249">
            <v>120</v>
          </cell>
          <cell r="L249">
            <v>100</v>
          </cell>
          <cell r="M249">
            <v>96</v>
          </cell>
        </row>
        <row r="250">
          <cell r="A250">
            <v>46050</v>
          </cell>
          <cell r="B250">
            <v>100</v>
          </cell>
          <cell r="C250">
            <v>100</v>
          </cell>
          <cell r="D250">
            <v>100</v>
          </cell>
          <cell r="E250">
            <v>100</v>
          </cell>
          <cell r="F250">
            <v>160</v>
          </cell>
          <cell r="G250">
            <v>160</v>
          </cell>
          <cell r="H250">
            <v>135</v>
          </cell>
          <cell r="I250">
            <v>135</v>
          </cell>
          <cell r="J250">
            <v>115</v>
          </cell>
          <cell r="K250">
            <v>120</v>
          </cell>
          <cell r="L250">
            <v>100</v>
          </cell>
          <cell r="M250">
            <v>96</v>
          </cell>
        </row>
        <row r="251">
          <cell r="A251">
            <v>46051</v>
          </cell>
          <cell r="B251">
            <v>100</v>
          </cell>
          <cell r="C251">
            <v>100</v>
          </cell>
          <cell r="D251">
            <v>100</v>
          </cell>
          <cell r="E251">
            <v>100</v>
          </cell>
          <cell r="F251">
            <v>160</v>
          </cell>
          <cell r="G251">
            <v>160</v>
          </cell>
          <cell r="H251">
            <v>135</v>
          </cell>
          <cell r="I251">
            <v>135</v>
          </cell>
          <cell r="J251">
            <v>117</v>
          </cell>
          <cell r="K251">
            <v>120</v>
          </cell>
          <cell r="L251">
            <v>100</v>
          </cell>
          <cell r="M251">
            <v>96</v>
          </cell>
        </row>
        <row r="252">
          <cell r="A252">
            <v>46052</v>
          </cell>
          <cell r="B252">
            <v>100</v>
          </cell>
          <cell r="C252">
            <v>100</v>
          </cell>
          <cell r="D252">
            <v>100</v>
          </cell>
          <cell r="E252">
            <v>100</v>
          </cell>
          <cell r="F252">
            <v>160</v>
          </cell>
          <cell r="G252">
            <v>160</v>
          </cell>
          <cell r="H252">
            <v>135</v>
          </cell>
          <cell r="I252">
            <v>135</v>
          </cell>
          <cell r="J252">
            <v>117</v>
          </cell>
          <cell r="K252">
            <v>120</v>
          </cell>
          <cell r="L252">
            <v>100</v>
          </cell>
          <cell r="M252">
            <v>96</v>
          </cell>
        </row>
        <row r="253">
          <cell r="A253">
            <v>46055</v>
          </cell>
          <cell r="B253">
            <v>100</v>
          </cell>
          <cell r="C253">
            <v>100</v>
          </cell>
          <cell r="D253">
            <v>100</v>
          </cell>
          <cell r="E253">
            <v>100</v>
          </cell>
          <cell r="F253">
            <v>160</v>
          </cell>
          <cell r="G253">
            <v>160</v>
          </cell>
          <cell r="H253">
            <v>135</v>
          </cell>
          <cell r="I253">
            <v>135</v>
          </cell>
          <cell r="J253">
            <v>117</v>
          </cell>
          <cell r="K253">
            <v>120</v>
          </cell>
          <cell r="L253">
            <v>100</v>
          </cell>
          <cell r="M253">
            <v>98</v>
          </cell>
        </row>
        <row r="254">
          <cell r="A254">
            <v>46056</v>
          </cell>
          <cell r="B254">
            <v>100</v>
          </cell>
          <cell r="C254">
            <v>100</v>
          </cell>
          <cell r="D254">
            <v>100</v>
          </cell>
          <cell r="E254">
            <v>100</v>
          </cell>
          <cell r="F254">
            <v>160</v>
          </cell>
          <cell r="G254">
            <v>160</v>
          </cell>
          <cell r="H254">
            <v>135</v>
          </cell>
          <cell r="I254">
            <v>135</v>
          </cell>
          <cell r="J254">
            <v>117</v>
          </cell>
          <cell r="K254">
            <v>120</v>
          </cell>
          <cell r="L254">
            <v>100</v>
          </cell>
          <cell r="M254">
            <v>98</v>
          </cell>
        </row>
        <row r="255">
          <cell r="A255">
            <v>46057</v>
          </cell>
          <cell r="B255">
            <v>100</v>
          </cell>
          <cell r="C255">
            <v>100</v>
          </cell>
          <cell r="D255">
            <v>100</v>
          </cell>
          <cell r="E255">
            <v>100</v>
          </cell>
          <cell r="F255">
            <v>160</v>
          </cell>
          <cell r="G255">
            <v>160</v>
          </cell>
          <cell r="H255">
            <v>135</v>
          </cell>
          <cell r="I255">
            <v>135</v>
          </cell>
          <cell r="J255">
            <v>121</v>
          </cell>
          <cell r="K255">
            <v>120</v>
          </cell>
          <cell r="L255">
            <v>100</v>
          </cell>
          <cell r="M255">
            <v>99</v>
          </cell>
        </row>
        <row r="256">
          <cell r="A256">
            <v>46058</v>
          </cell>
          <cell r="B256">
            <v>100</v>
          </cell>
          <cell r="C256">
            <v>100</v>
          </cell>
          <cell r="D256">
            <v>100</v>
          </cell>
          <cell r="E256">
            <v>100</v>
          </cell>
          <cell r="F256">
            <v>160</v>
          </cell>
          <cell r="G256">
            <v>160</v>
          </cell>
          <cell r="H256">
            <v>135</v>
          </cell>
          <cell r="I256">
            <v>135</v>
          </cell>
          <cell r="J256">
            <v>121</v>
          </cell>
          <cell r="K256">
            <v>120</v>
          </cell>
          <cell r="L256">
            <v>100</v>
          </cell>
          <cell r="M256">
            <v>99</v>
          </cell>
        </row>
        <row r="257">
          <cell r="A257">
            <v>46059</v>
          </cell>
          <cell r="B257">
            <v>102</v>
          </cell>
          <cell r="C257">
            <v>102</v>
          </cell>
          <cell r="D257">
            <v>102</v>
          </cell>
          <cell r="E257">
            <v>102</v>
          </cell>
          <cell r="F257">
            <v>160</v>
          </cell>
          <cell r="G257">
            <v>160</v>
          </cell>
          <cell r="H257">
            <v>135</v>
          </cell>
          <cell r="I257">
            <v>135</v>
          </cell>
          <cell r="J257">
            <v>122</v>
          </cell>
          <cell r="K257">
            <v>120</v>
          </cell>
          <cell r="L257">
            <v>100</v>
          </cell>
          <cell r="M257">
            <v>99</v>
          </cell>
        </row>
        <row r="258">
          <cell r="A258">
            <v>46062</v>
          </cell>
          <cell r="B258">
            <v>105</v>
          </cell>
          <cell r="C258">
            <v>105</v>
          </cell>
          <cell r="D258">
            <v>100</v>
          </cell>
          <cell r="E258">
            <v>100</v>
          </cell>
          <cell r="F258">
            <v>165</v>
          </cell>
          <cell r="G258">
            <v>165</v>
          </cell>
          <cell r="H258">
            <v>135</v>
          </cell>
          <cell r="I258">
            <v>135</v>
          </cell>
          <cell r="J258">
            <v>127</v>
          </cell>
          <cell r="K258">
            <v>125</v>
          </cell>
          <cell r="L258">
            <v>105</v>
          </cell>
          <cell r="M258">
            <v>100</v>
          </cell>
        </row>
        <row r="259">
          <cell r="A259">
            <v>46063</v>
          </cell>
          <cell r="B259">
            <v>105</v>
          </cell>
          <cell r="C259">
            <v>105</v>
          </cell>
          <cell r="D259">
            <v>100</v>
          </cell>
          <cell r="E259">
            <v>100</v>
          </cell>
          <cell r="F259">
            <v>165</v>
          </cell>
          <cell r="G259">
            <v>165</v>
          </cell>
          <cell r="H259">
            <v>135</v>
          </cell>
          <cell r="I259">
            <v>135</v>
          </cell>
          <cell r="J259">
            <v>127</v>
          </cell>
          <cell r="K259">
            <v>125</v>
          </cell>
          <cell r="L259">
            <v>105</v>
          </cell>
          <cell r="M259">
            <v>100</v>
          </cell>
        </row>
        <row r="260">
          <cell r="A260">
            <v>46064</v>
          </cell>
          <cell r="B260">
            <v>105</v>
          </cell>
          <cell r="C260">
            <v>105</v>
          </cell>
          <cell r="D260">
            <v>100</v>
          </cell>
          <cell r="E260">
            <v>100</v>
          </cell>
          <cell r="F260">
            <v>165</v>
          </cell>
          <cell r="G260">
            <v>165</v>
          </cell>
          <cell r="H260">
            <v>135</v>
          </cell>
          <cell r="I260">
            <v>135</v>
          </cell>
          <cell r="J260">
            <v>127</v>
          </cell>
          <cell r="K260">
            <v>125</v>
          </cell>
          <cell r="L260">
            <v>105</v>
          </cell>
          <cell r="M260">
            <v>100</v>
          </cell>
        </row>
        <row r="261">
          <cell r="A261">
            <v>46065</v>
          </cell>
          <cell r="B261">
            <v>105</v>
          </cell>
          <cell r="C261">
            <v>105</v>
          </cell>
          <cell r="D261">
            <v>100</v>
          </cell>
          <cell r="E261">
            <v>100</v>
          </cell>
          <cell r="F261">
            <v>165</v>
          </cell>
          <cell r="G261">
            <v>165</v>
          </cell>
          <cell r="H261">
            <v>135</v>
          </cell>
          <cell r="I261">
            <v>135</v>
          </cell>
          <cell r="J261">
            <v>127</v>
          </cell>
          <cell r="K261">
            <v>125</v>
          </cell>
          <cell r="L261">
            <v>108</v>
          </cell>
          <cell r="M261">
            <v>103</v>
          </cell>
        </row>
        <row r="262">
          <cell r="A262">
            <v>46066</v>
          </cell>
          <cell r="B262">
            <v>105</v>
          </cell>
          <cell r="C262">
            <v>105</v>
          </cell>
          <cell r="D262">
            <v>100</v>
          </cell>
          <cell r="E262">
            <v>100</v>
          </cell>
          <cell r="F262">
            <v>165</v>
          </cell>
          <cell r="G262">
            <v>165</v>
          </cell>
          <cell r="H262">
            <v>135</v>
          </cell>
          <cell r="I262">
            <v>135</v>
          </cell>
          <cell r="J262">
            <v>127</v>
          </cell>
          <cell r="K262">
            <v>125</v>
          </cell>
          <cell r="L262">
            <v>108</v>
          </cell>
          <cell r="M262">
            <v>103</v>
          </cell>
        </row>
        <row r="263">
          <cell r="A263">
            <v>46070</v>
          </cell>
          <cell r="B263">
            <v>105</v>
          </cell>
          <cell r="C263">
            <v>105</v>
          </cell>
          <cell r="D263">
            <v>100</v>
          </cell>
          <cell r="E263">
            <v>100</v>
          </cell>
          <cell r="F263">
            <v>165</v>
          </cell>
          <cell r="G263">
            <v>165</v>
          </cell>
          <cell r="H263">
            <v>135</v>
          </cell>
          <cell r="I263">
            <v>135</v>
          </cell>
          <cell r="J263">
            <v>127</v>
          </cell>
          <cell r="K263">
            <v>125</v>
          </cell>
          <cell r="L263">
            <v>108</v>
          </cell>
          <cell r="M263">
            <v>103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depa.gob.c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swheat.org/market-information/price-report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74A1-8858-4AB9-888B-CB9A8EE7BE84}">
  <sheetPr codeName="Hoja1">
    <pageSetUpPr fitToPage="1"/>
  </sheetPr>
  <dimension ref="A1:Q25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C1" sqref="C1"/>
    </sheetView>
  </sheetViews>
  <sheetFormatPr baseColWidth="10" defaultColWidth="9.69140625" defaultRowHeight="15.5" x14ac:dyDescent="0.35"/>
  <cols>
    <col min="1" max="1" width="9.69140625" style="1"/>
    <col min="2" max="2" width="9.69140625" style="1" customWidth="1"/>
    <col min="3" max="4" width="10" style="1" customWidth="1"/>
    <col min="5" max="5" width="9" style="1" customWidth="1"/>
    <col min="6" max="7" width="12.07421875" style="1" customWidth="1"/>
    <col min="8" max="8" width="15.69140625" style="1" customWidth="1"/>
    <col min="9" max="9" width="15.23046875" style="1" customWidth="1"/>
    <col min="10" max="10" width="13.53515625" style="1" customWidth="1"/>
    <col min="11" max="11" width="13" style="1" customWidth="1"/>
    <col min="12" max="14" width="11.07421875" style="1" customWidth="1"/>
    <col min="15" max="15" width="1.69140625" style="1" customWidth="1"/>
    <col min="16" max="16" width="8.07421875" style="1" bestFit="1" customWidth="1"/>
    <col min="17" max="17" width="11.765625" style="1" customWidth="1"/>
    <col min="18" max="16384" width="9.69140625" style="1"/>
  </cols>
  <sheetData>
    <row r="1" spans="1:17" ht="87.75" customHeight="1" x14ac:dyDescent="0.35">
      <c r="A1" s="10"/>
      <c r="B1" s="10"/>
      <c r="C1" s="10"/>
      <c r="D1" s="10"/>
      <c r="E1" s="10"/>
      <c r="F1" s="10"/>
      <c r="G1" s="10"/>
      <c r="H1" s="27" t="s">
        <v>0</v>
      </c>
      <c r="I1" s="10"/>
      <c r="J1" s="10"/>
      <c r="K1" s="10"/>
      <c r="L1" s="10"/>
      <c r="M1" s="10"/>
      <c r="N1" s="10"/>
    </row>
    <row r="2" spans="1:17" ht="18.75" customHeight="1" x14ac:dyDescent="0.35">
      <c r="A2" s="9"/>
      <c r="B2" s="9"/>
      <c r="C2" s="9"/>
      <c r="D2" s="10"/>
      <c r="E2" s="10"/>
      <c r="F2" s="9"/>
      <c r="G2" s="9"/>
      <c r="H2" s="9" t="s">
        <v>1</v>
      </c>
      <c r="I2" s="9"/>
      <c r="J2" s="9"/>
      <c r="K2" s="9"/>
      <c r="L2" s="9"/>
      <c r="M2" s="9"/>
      <c r="N2" s="10"/>
    </row>
    <row r="3" spans="1:17" ht="22.5" customHeight="1" thickBot="1" x14ac:dyDescent="0.4">
      <c r="B3" s="23"/>
      <c r="C3" s="23"/>
      <c r="D3" s="23"/>
      <c r="E3" s="23"/>
      <c r="F3" s="23"/>
      <c r="G3" s="67"/>
      <c r="H3" s="68" t="s">
        <v>2</v>
      </c>
      <c r="I3" s="69"/>
      <c r="J3" s="23"/>
      <c r="K3" s="23"/>
      <c r="L3" s="155">
        <f>Datos!B1</f>
        <v>46070</v>
      </c>
      <c r="M3" s="155"/>
      <c r="N3" s="155"/>
    </row>
    <row r="4" spans="1:17" x14ac:dyDescent="0.35">
      <c r="A4" s="156" t="s">
        <v>3</v>
      </c>
      <c r="B4" s="157"/>
      <c r="C4" s="157"/>
      <c r="D4" s="158"/>
      <c r="E4" s="156" t="s">
        <v>3</v>
      </c>
      <c r="F4" s="157"/>
      <c r="G4" s="157"/>
      <c r="H4" s="157"/>
      <c r="I4" s="157"/>
      <c r="J4" s="157"/>
      <c r="K4" s="159"/>
      <c r="L4" s="160" t="s">
        <v>4</v>
      </c>
      <c r="M4" s="157"/>
      <c r="N4" s="159"/>
    </row>
    <row r="5" spans="1:17" ht="17.25" customHeight="1" x14ac:dyDescent="0.35">
      <c r="A5" s="161" t="s">
        <v>5</v>
      </c>
      <c r="B5" s="162"/>
      <c r="C5" s="162"/>
      <c r="D5" s="163"/>
      <c r="E5" s="161" t="s">
        <v>6</v>
      </c>
      <c r="F5" s="162"/>
      <c r="G5" s="162"/>
      <c r="H5" s="162"/>
      <c r="I5" s="162"/>
      <c r="J5" s="162"/>
      <c r="K5" s="164"/>
      <c r="L5" s="165" t="s">
        <v>7</v>
      </c>
      <c r="M5" s="162"/>
      <c r="N5" s="164"/>
    </row>
    <row r="6" spans="1:17" x14ac:dyDescent="0.35">
      <c r="A6" s="70"/>
      <c r="B6" s="53" t="s">
        <v>8</v>
      </c>
      <c r="C6" s="151" t="s">
        <v>9</v>
      </c>
      <c r="D6" s="152"/>
      <c r="E6" s="80" t="s">
        <v>10</v>
      </c>
      <c r="F6" s="151" t="s">
        <v>11</v>
      </c>
      <c r="G6" s="153"/>
      <c r="H6" s="53" t="s">
        <v>12</v>
      </c>
      <c r="I6" s="53" t="s">
        <v>13</v>
      </c>
      <c r="J6" s="53" t="s">
        <v>14</v>
      </c>
      <c r="K6" s="81" t="s">
        <v>15</v>
      </c>
      <c r="L6" s="54" t="s">
        <v>8</v>
      </c>
      <c r="M6" s="151" t="s">
        <v>9</v>
      </c>
      <c r="N6" s="154"/>
    </row>
    <row r="7" spans="1:17" ht="19.5" customHeight="1" x14ac:dyDescent="0.35">
      <c r="A7" s="137">
        <v>2026</v>
      </c>
      <c r="B7" s="134"/>
      <c r="C7" s="134"/>
      <c r="D7" s="135"/>
      <c r="E7" s="136"/>
      <c r="F7" s="134"/>
      <c r="G7" s="134"/>
      <c r="H7" s="134"/>
      <c r="I7" s="134"/>
      <c r="J7" s="134"/>
      <c r="K7" s="135"/>
      <c r="L7" s="136"/>
      <c r="M7" s="134"/>
      <c r="N7" s="135"/>
      <c r="O7"/>
      <c r="P7"/>
      <c r="Q7"/>
    </row>
    <row r="8" spans="1:17" ht="19.5" customHeight="1" x14ac:dyDescent="0.35">
      <c r="A8" s="71" t="s">
        <v>92</v>
      </c>
      <c r="B8" s="19"/>
      <c r="C8" s="20">
        <f>$B$9+'Primas SRW'!B6</f>
        <v>642.75</v>
      </c>
      <c r="D8" s="74">
        <f>C8*$B$23</f>
        <v>236.17205999999999</v>
      </c>
      <c r="E8" s="83"/>
      <c r="F8" s="20">
        <f>$E$9+'Primas HRW'!B6</f>
        <v>703.75</v>
      </c>
      <c r="G8" s="20">
        <f>F8*$B$23</f>
        <v>258.58589999999998</v>
      </c>
      <c r="H8" s="20"/>
      <c r="I8" s="21">
        <f>$E$9+'Primas HRW'!E6</f>
        <v>688.75</v>
      </c>
      <c r="J8" s="21">
        <f>$E$9+'Primas HRW'!F6</f>
        <v>673.75</v>
      </c>
      <c r="K8" s="84">
        <f>$E$9+'Primas HRW'!G6</f>
        <v>678.75</v>
      </c>
      <c r="L8" s="83"/>
      <c r="M8" s="20">
        <f>$L$9+'Primas maíz'!B6</f>
        <v>553.25</v>
      </c>
      <c r="N8" s="74">
        <f>M8*$F$23</f>
        <v>217.80345999999997</v>
      </c>
      <c r="O8"/>
      <c r="P8"/>
      <c r="Q8"/>
    </row>
    <row r="9" spans="1:17" ht="19.5" customHeight="1" x14ac:dyDescent="0.35">
      <c r="A9" s="72" t="s">
        <v>16</v>
      </c>
      <c r="B9" s="22">
        <f>Datos!E3</f>
        <v>537.75</v>
      </c>
      <c r="C9" s="22">
        <f>$B$9+'Primas SRW'!B7</f>
        <v>642.75</v>
      </c>
      <c r="D9" s="73">
        <f>C9*$B$23</f>
        <v>236.17205999999999</v>
      </c>
      <c r="E9" s="79">
        <f>Datos!I3</f>
        <v>538.75</v>
      </c>
      <c r="F9" s="22">
        <f>$E$9+'Primas HRW'!B7</f>
        <v>703.75</v>
      </c>
      <c r="G9" s="22">
        <f>F9*$B$23</f>
        <v>258.58589999999998</v>
      </c>
      <c r="H9" s="22"/>
      <c r="I9" s="31">
        <f>$E$9+'Primas HRW'!E7</f>
        <v>688.75</v>
      </c>
      <c r="J9" s="31">
        <f>$E$9+'Primas HRW'!F7</f>
        <v>673.75</v>
      </c>
      <c r="K9" s="82">
        <f>$E$9+'Primas HRW'!G7</f>
        <v>678.75</v>
      </c>
      <c r="L9" s="97">
        <f>Datos!M3</f>
        <v>426.25</v>
      </c>
      <c r="M9" s="85">
        <f>$L$9+'Primas maíz'!B7</f>
        <v>551.25</v>
      </c>
      <c r="N9" s="86">
        <f>M9*$F$23</f>
        <v>217.01609999999999</v>
      </c>
      <c r="O9"/>
      <c r="P9"/>
      <c r="Q9"/>
    </row>
    <row r="10" spans="1:17" ht="19.5" customHeight="1" x14ac:dyDescent="0.35">
      <c r="A10" s="71" t="s">
        <v>99</v>
      </c>
      <c r="B10" s="19"/>
      <c r="C10" s="20">
        <f>$B$11+'Primas SRW'!B8</f>
        <v>642.5</v>
      </c>
      <c r="D10" s="74">
        <f>C10*$B$23</f>
        <v>236.08019999999999</v>
      </c>
      <c r="E10" s="83"/>
      <c r="F10" s="20">
        <f>$E$11+'Primas HRW'!B8</f>
        <v>685.5</v>
      </c>
      <c r="G10" s="20">
        <f>F10*$B$23</f>
        <v>251.88012000000001</v>
      </c>
      <c r="H10" s="20"/>
      <c r="I10" s="21">
        <f>$E$11+'Primas HRW'!E8</f>
        <v>700.5</v>
      </c>
      <c r="J10" s="21">
        <f>$E$11+'Primas HRW'!F8</f>
        <v>685.5</v>
      </c>
      <c r="K10" s="84">
        <f>$E$11+'Primas HRW'!G8</f>
        <v>690.5</v>
      </c>
      <c r="L10" s="83"/>
      <c r="M10" s="20">
        <f>$L$11+'Primas maíz'!B8</f>
        <v>543.75</v>
      </c>
      <c r="N10" s="74">
        <f>M10*$F$23</f>
        <v>214.06349999999998</v>
      </c>
      <c r="O10"/>
      <c r="P10"/>
      <c r="Q10"/>
    </row>
    <row r="11" spans="1:17" ht="19.5" customHeight="1" x14ac:dyDescent="0.35">
      <c r="A11" s="72" t="s">
        <v>17</v>
      </c>
      <c r="B11" s="22">
        <f>Datos!E5</f>
        <v>542.5</v>
      </c>
      <c r="C11" s="22">
        <f>$B$11+'Primas SRW'!B9</f>
        <v>642.5</v>
      </c>
      <c r="D11" s="73">
        <f>C11*$B$23</f>
        <v>236.08019999999999</v>
      </c>
      <c r="E11" s="79">
        <f>Datos!I5</f>
        <v>550.5</v>
      </c>
      <c r="F11" s="22">
        <f>$E$11+'Primas HRW'!B9</f>
        <v>685.5</v>
      </c>
      <c r="G11" s="22">
        <f>F11*$B$23</f>
        <v>251.88012000000001</v>
      </c>
      <c r="H11" s="22"/>
      <c r="I11" s="31">
        <f>$E$11+'Primas HRW'!E9</f>
        <v>700.5</v>
      </c>
      <c r="J11" s="31">
        <f>$E$11+'Primas HRW'!F9</f>
        <v>685.5</v>
      </c>
      <c r="K11" s="82">
        <f>$E$11+'Primas HRW'!G9</f>
        <v>690.5</v>
      </c>
      <c r="L11" s="97">
        <f>Datos!M5</f>
        <v>435.75</v>
      </c>
      <c r="M11" s="85">
        <f>$L$11+'Primas maíz'!B9</f>
        <v>538.75</v>
      </c>
      <c r="N11" s="86">
        <f>M11*$F$23</f>
        <v>212.09509999999997</v>
      </c>
      <c r="O11"/>
      <c r="P11"/>
      <c r="Q11"/>
    </row>
    <row r="12" spans="1:17" ht="19.5" customHeight="1" x14ac:dyDescent="0.35">
      <c r="A12" s="71" t="s">
        <v>103</v>
      </c>
      <c r="B12" s="19"/>
      <c r="C12" s="20"/>
      <c r="D12" s="74"/>
      <c r="E12" s="83"/>
      <c r="F12" s="20"/>
      <c r="G12" s="20"/>
      <c r="H12" s="20"/>
      <c r="I12" s="21"/>
      <c r="J12" s="21"/>
      <c r="K12" s="84"/>
      <c r="L12" s="83"/>
      <c r="M12" s="20"/>
      <c r="N12" s="74"/>
      <c r="O12"/>
      <c r="P12"/>
      <c r="Q12"/>
    </row>
    <row r="13" spans="1:17" ht="19.5" customHeight="1" x14ac:dyDescent="0.35">
      <c r="A13" s="72" t="s">
        <v>18</v>
      </c>
      <c r="B13" s="22">
        <f>Datos!E6</f>
        <v>551.25</v>
      </c>
      <c r="C13" s="22"/>
      <c r="D13" s="73"/>
      <c r="E13" s="79">
        <f>Datos!I6</f>
        <v>563.75</v>
      </c>
      <c r="F13" s="22"/>
      <c r="G13" s="22"/>
      <c r="H13" s="22"/>
      <c r="I13" s="31"/>
      <c r="J13" s="31"/>
      <c r="K13" s="82"/>
      <c r="L13" s="97">
        <f>Datos!M6</f>
        <v>444.25</v>
      </c>
      <c r="M13" s="85"/>
      <c r="N13" s="86"/>
      <c r="O13"/>
      <c r="P13"/>
      <c r="Q13"/>
    </row>
    <row r="14" spans="1:17" ht="19.5" customHeight="1" x14ac:dyDescent="0.35">
      <c r="A14" s="71" t="s">
        <v>19</v>
      </c>
      <c r="B14" s="19">
        <f>Datos!E7</f>
        <v>563.25</v>
      </c>
      <c r="C14" s="20"/>
      <c r="D14" s="74"/>
      <c r="E14" s="83">
        <f>Datos!I7</f>
        <v>578.75</v>
      </c>
      <c r="F14" s="20"/>
      <c r="G14" s="20"/>
      <c r="H14" s="20"/>
      <c r="I14" s="21"/>
      <c r="J14" s="21"/>
      <c r="K14" s="84"/>
      <c r="L14" s="83">
        <f>Datos!M7</f>
        <v>445</v>
      </c>
      <c r="M14" s="20"/>
      <c r="N14" s="74"/>
      <c r="O14"/>
      <c r="P14"/>
      <c r="Q14"/>
    </row>
    <row r="15" spans="1:17" ht="19.5" customHeight="1" x14ac:dyDescent="0.35">
      <c r="A15" s="72" t="s">
        <v>20</v>
      </c>
      <c r="B15" s="22">
        <f>Datos!E8</f>
        <v>581.5</v>
      </c>
      <c r="C15" s="22"/>
      <c r="D15" s="73"/>
      <c r="E15" s="79">
        <f>Datos!I8</f>
        <v>600</v>
      </c>
      <c r="F15" s="22"/>
      <c r="G15" s="22"/>
      <c r="H15" s="22"/>
      <c r="I15" s="31"/>
      <c r="J15" s="31"/>
      <c r="K15" s="82"/>
      <c r="L15" s="97">
        <f>Datos!M8</f>
        <v>460</v>
      </c>
      <c r="M15" s="85"/>
      <c r="N15" s="86"/>
      <c r="O15"/>
      <c r="P15"/>
      <c r="Q15"/>
    </row>
    <row r="16" spans="1:17" ht="19.5" customHeight="1" x14ac:dyDescent="0.35">
      <c r="A16" s="137">
        <v>2027</v>
      </c>
      <c r="B16" s="134"/>
      <c r="C16" s="134"/>
      <c r="D16" s="135"/>
      <c r="E16" s="136"/>
      <c r="F16" s="134"/>
      <c r="G16" s="134"/>
      <c r="H16" s="134"/>
      <c r="I16" s="134"/>
      <c r="J16" s="134"/>
      <c r="K16" s="135"/>
      <c r="L16" s="136"/>
      <c r="M16" s="134"/>
      <c r="N16" s="135"/>
      <c r="O16"/>
      <c r="P16"/>
      <c r="Q16"/>
    </row>
    <row r="17" spans="1:17" ht="19.5" customHeight="1" x14ac:dyDescent="0.35">
      <c r="A17" s="71" t="s">
        <v>16</v>
      </c>
      <c r="B17" s="20">
        <f>Datos!E9</f>
        <v>597.25</v>
      </c>
      <c r="C17" s="20"/>
      <c r="D17" s="74"/>
      <c r="E17" s="20">
        <f>Datos!I9</f>
        <v>617.25</v>
      </c>
      <c r="F17" s="20"/>
      <c r="G17" s="20"/>
      <c r="H17" s="20"/>
      <c r="I17" s="21"/>
      <c r="J17" s="21"/>
      <c r="K17" s="84"/>
      <c r="L17" s="20">
        <f>Datos!M9</f>
        <v>472.25</v>
      </c>
      <c r="M17" s="20"/>
      <c r="N17" s="74"/>
      <c r="O17"/>
      <c r="P17"/>
      <c r="Q17"/>
    </row>
    <row r="18" spans="1:17" ht="19.5" customHeight="1" x14ac:dyDescent="0.35">
      <c r="A18" s="72" t="s">
        <v>17</v>
      </c>
      <c r="B18" s="22">
        <f>Datos!E10</f>
        <v>605.25</v>
      </c>
      <c r="C18" s="22"/>
      <c r="D18" s="73"/>
      <c r="E18" s="22">
        <f>Datos!I10</f>
        <v>625.75</v>
      </c>
      <c r="F18" s="22"/>
      <c r="G18" s="22"/>
      <c r="H18" s="22"/>
      <c r="I18" s="31"/>
      <c r="J18" s="31"/>
      <c r="K18" s="82"/>
      <c r="L18" s="85">
        <f>Datos!M10</f>
        <v>478.75</v>
      </c>
      <c r="M18" s="85"/>
      <c r="N18" s="86"/>
      <c r="O18"/>
      <c r="P18"/>
      <c r="Q18"/>
    </row>
    <row r="19" spans="1:17" ht="19.5" customHeight="1" x14ac:dyDescent="0.35">
      <c r="A19" s="71" t="s">
        <v>18</v>
      </c>
      <c r="B19" s="20">
        <f>Datos!E11</f>
        <v>604.25</v>
      </c>
      <c r="C19" s="20"/>
      <c r="D19" s="74"/>
      <c r="E19" s="20">
        <f>Datos!I11</f>
        <v>623</v>
      </c>
      <c r="F19" s="20"/>
      <c r="G19" s="20"/>
      <c r="H19" s="20"/>
      <c r="I19" s="21"/>
      <c r="J19" s="21"/>
      <c r="K19" s="84"/>
      <c r="L19" s="20">
        <f>Datos!M11</f>
        <v>481.75</v>
      </c>
      <c r="M19" s="20"/>
      <c r="N19" s="74"/>
      <c r="O19"/>
      <c r="P19"/>
      <c r="Q19"/>
    </row>
    <row r="20" spans="1:17" ht="19.5" customHeight="1" x14ac:dyDescent="0.35">
      <c r="A20" s="72" t="s">
        <v>19</v>
      </c>
      <c r="B20" s="22">
        <f>Datos!E12</f>
        <v>610.5</v>
      </c>
      <c r="C20" s="22"/>
      <c r="D20" s="73"/>
      <c r="E20" s="22">
        <f>Datos!I12</f>
        <v>628.5</v>
      </c>
      <c r="F20" s="22"/>
      <c r="G20" s="22"/>
      <c r="H20" s="22"/>
      <c r="I20" s="31"/>
      <c r="J20" s="31"/>
      <c r="K20" s="82"/>
      <c r="L20" s="85">
        <f>Datos!M12</f>
        <v>466</v>
      </c>
      <c r="M20" s="85"/>
      <c r="N20" s="86"/>
      <c r="O20"/>
      <c r="P20"/>
      <c r="Q20"/>
    </row>
    <row r="21" spans="1:17" ht="19.5" customHeight="1" thickBot="1" x14ac:dyDescent="0.4">
      <c r="A21" s="138" t="s">
        <v>20</v>
      </c>
      <c r="B21" s="139">
        <f>Datos!E13</f>
        <v>622</v>
      </c>
      <c r="C21" s="139"/>
      <c r="D21" s="140"/>
      <c r="E21" s="139">
        <f>Datos!I13</f>
        <v>639.5</v>
      </c>
      <c r="F21" s="139"/>
      <c r="G21" s="139"/>
      <c r="H21" s="139"/>
      <c r="I21" s="141"/>
      <c r="J21" s="141"/>
      <c r="K21" s="142"/>
      <c r="L21" s="139">
        <f>Datos!M13</f>
        <v>471.25</v>
      </c>
      <c r="M21" s="139"/>
      <c r="N21" s="140"/>
      <c r="O21"/>
      <c r="P21"/>
      <c r="Q21"/>
    </row>
    <row r="22" spans="1:17" ht="19.5" customHeight="1" x14ac:dyDescent="0.35">
      <c r="A22" s="3" t="s">
        <v>21</v>
      </c>
      <c r="O22"/>
      <c r="P22"/>
      <c r="Q22" s="2"/>
    </row>
    <row r="23" spans="1:17" ht="19.5" customHeight="1" x14ac:dyDescent="0.35">
      <c r="A23" s="6" t="s">
        <v>22</v>
      </c>
      <c r="B23" s="24">
        <v>0.36743999999999999</v>
      </c>
      <c r="E23" s="6" t="s">
        <v>23</v>
      </c>
      <c r="F23" s="12">
        <v>0.39367999999999997</v>
      </c>
      <c r="O23"/>
      <c r="P23"/>
      <c r="Q23" s="2"/>
    </row>
    <row r="24" spans="1:17" ht="19.5" customHeight="1" x14ac:dyDescent="0.35">
      <c r="A24" s="4" t="s">
        <v>24</v>
      </c>
      <c r="B24" s="4"/>
      <c r="C24" s="4"/>
      <c r="D24" s="4"/>
      <c r="E24" s="4"/>
      <c r="F24" s="4"/>
      <c r="O24"/>
      <c r="P24"/>
      <c r="Q24" s="2"/>
    </row>
    <row r="25" spans="1:17" ht="19.5" customHeight="1" x14ac:dyDescent="0.35">
      <c r="P25"/>
      <c r="Q25"/>
    </row>
  </sheetData>
  <sheetProtection selectLockedCells="1" selectUnlockedCells="1"/>
  <mergeCells count="10">
    <mergeCell ref="C6:D6"/>
    <mergeCell ref="F6:G6"/>
    <mergeCell ref="M6:N6"/>
    <mergeCell ref="L3:N3"/>
    <mergeCell ref="A4:D4"/>
    <mergeCell ref="E4:K4"/>
    <mergeCell ref="L4:N4"/>
    <mergeCell ref="A5:D5"/>
    <mergeCell ref="E5:K5"/>
    <mergeCell ref="L5:N5"/>
  </mergeCells>
  <hyperlinks>
    <hyperlink ref="A24" r:id="rId1" xr:uid="{90A5EEA4-9D5B-4C4F-A3D7-9D11F807E64D}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74" firstPageNumber="0" orientation="landscape" r:id="rId2"/>
  <headerFooter alignWithMargins="0">
    <oddFooter>&amp;R&amp;T&amp;[  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90F9-E9C5-4DEC-A81A-FF58E166DACF}">
  <sheetPr codeName="Hoja2">
    <pageSetUpPr fitToPage="1"/>
  </sheetPr>
  <dimension ref="A1:K26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B1" sqref="B1"/>
    </sheetView>
  </sheetViews>
  <sheetFormatPr baseColWidth="10" defaultColWidth="9.69140625" defaultRowHeight="15.5" x14ac:dyDescent="0.35"/>
  <cols>
    <col min="1" max="1" width="17.69140625" style="1" customWidth="1"/>
    <col min="2" max="2" width="9.765625" style="1" customWidth="1"/>
    <col min="3" max="3" width="12" style="1" customWidth="1"/>
    <col min="4" max="4" width="10" style="1" customWidth="1"/>
    <col min="5" max="5" width="14.23046875" style="1" customWidth="1"/>
    <col min="6" max="6" width="15" style="1" bestFit="1" customWidth="1"/>
    <col min="7" max="7" width="16.765625" style="1" bestFit="1" customWidth="1"/>
    <col min="8" max="8" width="16.3046875" style="1" bestFit="1" customWidth="1"/>
    <col min="9" max="9" width="15" style="1" bestFit="1" customWidth="1"/>
    <col min="10" max="10" width="10.4609375" style="1" customWidth="1"/>
    <col min="11" max="11" width="11.53515625" style="1" bestFit="1" customWidth="1"/>
    <col min="12" max="16384" width="9.69140625" style="1"/>
  </cols>
  <sheetData>
    <row r="1" spans="1:11" ht="90" customHeight="1" x14ac:dyDescent="0.35">
      <c r="A1" s="9"/>
      <c r="B1" s="9"/>
      <c r="C1" s="9"/>
      <c r="D1" s="9"/>
      <c r="E1" s="30" t="s">
        <v>0</v>
      </c>
      <c r="F1" s="9"/>
      <c r="G1" s="9"/>
      <c r="H1" s="9"/>
      <c r="I1" s="9"/>
      <c r="J1" s="9"/>
      <c r="K1" s="9"/>
    </row>
    <row r="2" spans="1:11" ht="18.75" customHeight="1" thickBot="1" x14ac:dyDescent="0.4">
      <c r="A2" s="26"/>
      <c r="B2" s="23"/>
      <c r="C2" s="23"/>
      <c r="D2" s="23"/>
      <c r="E2" s="23"/>
      <c r="F2" s="171" t="s">
        <v>25</v>
      </c>
      <c r="G2" s="171"/>
      <c r="H2" s="23"/>
      <c r="I2" s="155">
        <f>Datos!B1</f>
        <v>46070</v>
      </c>
      <c r="J2" s="155"/>
      <c r="K2" s="155"/>
    </row>
    <row r="3" spans="1:11" ht="20.149999999999999" customHeight="1" thickBot="1" x14ac:dyDescent="0.4">
      <c r="A3" s="75"/>
      <c r="B3" s="172" t="s">
        <v>3</v>
      </c>
      <c r="C3" s="173"/>
      <c r="D3" s="174" t="s">
        <v>3</v>
      </c>
      <c r="E3" s="175"/>
      <c r="F3" s="175"/>
      <c r="G3" s="175"/>
      <c r="H3" s="175"/>
      <c r="I3" s="176"/>
      <c r="J3" s="174" t="s">
        <v>4</v>
      </c>
      <c r="K3" s="176"/>
    </row>
    <row r="4" spans="1:11" ht="20.149999999999999" customHeight="1" x14ac:dyDescent="0.35">
      <c r="A4" s="75"/>
      <c r="B4" s="166" t="s">
        <v>5</v>
      </c>
      <c r="C4" s="167"/>
      <c r="D4" s="168" t="s">
        <v>6</v>
      </c>
      <c r="E4" s="169"/>
      <c r="F4" s="169"/>
      <c r="G4" s="169"/>
      <c r="H4" s="169"/>
      <c r="I4" s="170"/>
      <c r="J4" s="168" t="s">
        <v>7</v>
      </c>
      <c r="K4" s="170"/>
    </row>
    <row r="5" spans="1:11" ht="20.149999999999999" customHeight="1" x14ac:dyDescent="0.35">
      <c r="A5" s="76"/>
      <c r="B5" s="55" t="s">
        <v>8</v>
      </c>
      <c r="C5" s="77" t="s">
        <v>9</v>
      </c>
      <c r="D5" s="78" t="s">
        <v>10</v>
      </c>
      <c r="E5" s="56" t="s">
        <v>11</v>
      </c>
      <c r="F5" s="57" t="s">
        <v>12</v>
      </c>
      <c r="G5" s="57" t="s">
        <v>13</v>
      </c>
      <c r="H5" s="57" t="s">
        <v>14</v>
      </c>
      <c r="I5" s="77" t="s">
        <v>15</v>
      </c>
      <c r="J5" s="78" t="s">
        <v>8</v>
      </c>
      <c r="K5" s="77" t="s">
        <v>9</v>
      </c>
    </row>
    <row r="6" spans="1:11" ht="19.5" customHeight="1" x14ac:dyDescent="0.35">
      <c r="A6" s="102">
        <v>2026</v>
      </c>
      <c r="B6" s="103"/>
      <c r="C6" s="104"/>
      <c r="D6" s="108"/>
      <c r="E6" s="103"/>
      <c r="F6" s="103"/>
      <c r="G6" s="103"/>
      <c r="H6" s="103"/>
      <c r="I6" s="104"/>
      <c r="J6" s="108"/>
      <c r="K6" s="104"/>
    </row>
    <row r="7" spans="1:11" ht="19.5" customHeight="1" x14ac:dyDescent="0.35">
      <c r="A7" s="71" t="s">
        <v>92</v>
      </c>
      <c r="B7" s="109"/>
      <c r="C7" s="120">
        <f>ROUND(BUSHEL!D8,1)</f>
        <v>236.2</v>
      </c>
      <c r="D7" s="117"/>
      <c r="E7" s="99">
        <f>ROUND(BUSHEL!G8,1)</f>
        <v>258.60000000000002</v>
      </c>
      <c r="F7" s="100"/>
      <c r="G7" s="114">
        <f>BUSHEL!I8*$B$23</f>
        <v>253.07429999999999</v>
      </c>
      <c r="H7" s="114">
        <f>BUSHEL!J8*$B$23</f>
        <v>247.56270000000001</v>
      </c>
      <c r="I7" s="101">
        <f>BUSHEL!K8*$B$23</f>
        <v>249.3999</v>
      </c>
      <c r="J7" s="117"/>
      <c r="K7" s="118">
        <f>ROUND(BUSHEL!N8,1)</f>
        <v>217.8</v>
      </c>
    </row>
    <row r="8" spans="1:11" ht="19.5" customHeight="1" x14ac:dyDescent="0.35">
      <c r="A8" s="72" t="s">
        <v>16</v>
      </c>
      <c r="B8" s="110">
        <f>BUSHEL!B9*$B$23</f>
        <v>197.59085999999999</v>
      </c>
      <c r="C8" s="119">
        <f>ROUND(BUSHEL!D9,1)</f>
        <v>236.2</v>
      </c>
      <c r="D8" s="112">
        <f>BUSHEL!E9*$B$23</f>
        <v>197.95829999999998</v>
      </c>
      <c r="E8" s="106">
        <f>ROUND(BUSHEL!G9,1)</f>
        <v>258.60000000000002</v>
      </c>
      <c r="F8" s="106"/>
      <c r="G8" s="113">
        <f>BUSHEL!I9*$B$23</f>
        <v>253.07429999999999</v>
      </c>
      <c r="H8" s="113">
        <f>BUSHEL!J9*$B$23</f>
        <v>247.56270000000001</v>
      </c>
      <c r="I8" s="107">
        <f>BUSHEL!K9*$B$23</f>
        <v>249.3999</v>
      </c>
      <c r="J8" s="115">
        <f>BUSHEL!L9*$E$23</f>
        <v>167.80609999999999</v>
      </c>
      <c r="K8" s="116">
        <f>ROUND(BUSHEL!N9,1)</f>
        <v>217</v>
      </c>
    </row>
    <row r="9" spans="1:11" ht="19.5" customHeight="1" x14ac:dyDescent="0.35">
      <c r="A9" s="71" t="s">
        <v>99</v>
      </c>
      <c r="B9" s="109"/>
      <c r="C9" s="120">
        <f>ROUND(BUSHEL!D10,1)</f>
        <v>236.1</v>
      </c>
      <c r="D9" s="117"/>
      <c r="E9" s="99">
        <f>ROUND(BUSHEL!G10,1)</f>
        <v>251.9</v>
      </c>
      <c r="F9" s="100"/>
      <c r="G9" s="114">
        <f>BUSHEL!I10*$B$23</f>
        <v>257.39171999999996</v>
      </c>
      <c r="H9" s="114">
        <f>BUSHEL!J10*$B$23</f>
        <v>251.88012000000001</v>
      </c>
      <c r="I9" s="101">
        <f>BUSHEL!K10*$B$23</f>
        <v>253.71732</v>
      </c>
      <c r="J9" s="117"/>
      <c r="K9" s="118">
        <f>ROUND(BUSHEL!N10,1)</f>
        <v>214.1</v>
      </c>
    </row>
    <row r="10" spans="1:11" ht="19.5" customHeight="1" x14ac:dyDescent="0.35">
      <c r="A10" s="105" t="s">
        <v>17</v>
      </c>
      <c r="B10" s="106">
        <f>BUSHEL!B11*$B$23</f>
        <v>199.33619999999999</v>
      </c>
      <c r="C10" s="119">
        <f>ROUND(BUSHEL!D11,1)</f>
        <v>236.1</v>
      </c>
      <c r="D10" s="112">
        <f>BUSHEL!E11*$B$23</f>
        <v>202.27572000000001</v>
      </c>
      <c r="E10" s="106">
        <f>ROUND(BUSHEL!G11,1)</f>
        <v>251.9</v>
      </c>
      <c r="F10" s="106"/>
      <c r="G10" s="113">
        <f>BUSHEL!I11*$B$23</f>
        <v>257.39171999999996</v>
      </c>
      <c r="H10" s="113">
        <f>BUSHEL!J11*$B$23</f>
        <v>251.88012000000001</v>
      </c>
      <c r="I10" s="107">
        <f>BUSHEL!K11*$B$23</f>
        <v>253.71732</v>
      </c>
      <c r="J10" s="115">
        <f>BUSHEL!L11*$E$23</f>
        <v>171.54605999999998</v>
      </c>
      <c r="K10" s="116">
        <f>ROUND(BUSHEL!N11,1)</f>
        <v>212.1</v>
      </c>
    </row>
    <row r="11" spans="1:11" ht="19.5" customHeight="1" x14ac:dyDescent="0.35">
      <c r="A11" s="98" t="s">
        <v>103</v>
      </c>
      <c r="B11" s="99"/>
      <c r="C11" s="120"/>
      <c r="D11" s="111"/>
      <c r="E11" s="99"/>
      <c r="F11" s="100"/>
      <c r="G11" s="114"/>
      <c r="H11" s="114"/>
      <c r="I11" s="101"/>
      <c r="J11" s="117"/>
      <c r="K11" s="118"/>
    </row>
    <row r="12" spans="1:11" ht="19.5" customHeight="1" x14ac:dyDescent="0.35">
      <c r="A12" s="105" t="s">
        <v>18</v>
      </c>
      <c r="B12" s="106">
        <f>BUSHEL!B13*$B$23</f>
        <v>202.5513</v>
      </c>
      <c r="C12" s="119"/>
      <c r="D12" s="112">
        <f>BUSHEL!E13*$B$23</f>
        <v>207.14429999999999</v>
      </c>
      <c r="E12" s="106"/>
      <c r="F12" s="106"/>
      <c r="G12" s="113"/>
      <c r="H12" s="113"/>
      <c r="I12" s="107"/>
      <c r="J12" s="115">
        <f>BUSHEL!L13*$E$23</f>
        <v>174.89233999999999</v>
      </c>
      <c r="K12" s="116"/>
    </row>
    <row r="13" spans="1:11" ht="19.5" customHeight="1" x14ac:dyDescent="0.35">
      <c r="A13" s="98" t="s">
        <v>19</v>
      </c>
      <c r="B13" s="99">
        <f>BUSHEL!B14*$B$23</f>
        <v>206.96057999999999</v>
      </c>
      <c r="C13" s="120"/>
      <c r="D13" s="111">
        <f>BUSHEL!E14*$B$23</f>
        <v>212.6559</v>
      </c>
      <c r="E13" s="99"/>
      <c r="F13" s="100"/>
      <c r="G13" s="100"/>
      <c r="H13" s="100"/>
      <c r="I13" s="101"/>
      <c r="J13" s="117">
        <f>BUSHEL!L14*$E$23</f>
        <v>175.18759999999997</v>
      </c>
      <c r="K13" s="118"/>
    </row>
    <row r="14" spans="1:11" ht="19.5" customHeight="1" x14ac:dyDescent="0.35">
      <c r="A14" s="105" t="s">
        <v>20</v>
      </c>
      <c r="B14" s="106">
        <f>BUSHEL!B15*$B$23</f>
        <v>213.66636</v>
      </c>
      <c r="C14" s="119"/>
      <c r="D14" s="112">
        <f>BUSHEL!E15*$B$23</f>
        <v>220.464</v>
      </c>
      <c r="E14" s="106"/>
      <c r="F14" s="106"/>
      <c r="G14" s="106"/>
      <c r="H14" s="106"/>
      <c r="I14" s="107"/>
      <c r="J14" s="115">
        <f>BUSHEL!L15*$E$23</f>
        <v>181.09279999999998</v>
      </c>
      <c r="K14" s="116"/>
    </row>
    <row r="15" spans="1:11" ht="19.5" customHeight="1" x14ac:dyDescent="0.35">
      <c r="A15" s="102">
        <v>2027</v>
      </c>
      <c r="B15" s="103"/>
      <c r="C15" s="104"/>
      <c r="D15" s="108"/>
      <c r="E15" s="103"/>
      <c r="F15" s="103"/>
      <c r="G15" s="103"/>
      <c r="H15" s="103"/>
      <c r="I15" s="104"/>
      <c r="J15" s="108"/>
      <c r="K15" s="104"/>
    </row>
    <row r="16" spans="1:11" ht="19.5" customHeight="1" x14ac:dyDescent="0.35">
      <c r="A16" s="71" t="s">
        <v>16</v>
      </c>
      <c r="B16" s="109">
        <f>BUSHEL!B17*$B$23</f>
        <v>219.45354</v>
      </c>
      <c r="C16" s="120"/>
      <c r="D16" s="117">
        <f>BUSHEL!E17*$B$23</f>
        <v>226.80233999999999</v>
      </c>
      <c r="E16" s="99"/>
      <c r="F16" s="100"/>
      <c r="G16" s="114"/>
      <c r="H16" s="114"/>
      <c r="I16" s="101"/>
      <c r="J16" s="117">
        <f>BUSHEL!L17*$E$23</f>
        <v>185.91538</v>
      </c>
      <c r="K16" s="118"/>
    </row>
    <row r="17" spans="1:11" ht="19.5" customHeight="1" x14ac:dyDescent="0.35">
      <c r="A17" s="72" t="s">
        <v>17</v>
      </c>
      <c r="B17" s="110">
        <f>BUSHEL!B18*$B$23</f>
        <v>222.39305999999999</v>
      </c>
      <c r="C17" s="119"/>
      <c r="D17" s="112">
        <f>BUSHEL!E18*$B$23</f>
        <v>229.92558</v>
      </c>
      <c r="E17" s="106"/>
      <c r="F17" s="106"/>
      <c r="G17" s="113"/>
      <c r="H17" s="113"/>
      <c r="I17" s="107"/>
      <c r="J17" s="115">
        <f>BUSHEL!L18*$E$23</f>
        <v>188.4743</v>
      </c>
      <c r="K17" s="116"/>
    </row>
    <row r="18" spans="1:11" ht="19.5" customHeight="1" x14ac:dyDescent="0.35">
      <c r="A18" s="71" t="s">
        <v>18</v>
      </c>
      <c r="B18" s="109">
        <f>BUSHEL!B19*$B$23</f>
        <v>222.02562</v>
      </c>
      <c r="C18" s="120"/>
      <c r="D18" s="117">
        <f>BUSHEL!E19*$B$23</f>
        <v>228.91512</v>
      </c>
      <c r="E18" s="99"/>
      <c r="F18" s="100"/>
      <c r="G18" s="114"/>
      <c r="H18" s="114"/>
      <c r="I18" s="101"/>
      <c r="J18" s="117">
        <f>BUSHEL!L19*$E$23</f>
        <v>189.65534</v>
      </c>
      <c r="K18" s="118"/>
    </row>
    <row r="19" spans="1:11" ht="19.5" customHeight="1" x14ac:dyDescent="0.35">
      <c r="A19" s="72" t="s">
        <v>19</v>
      </c>
      <c r="B19" s="110">
        <f>BUSHEL!B20*$B$23</f>
        <v>224.32211999999998</v>
      </c>
      <c r="C19" s="119"/>
      <c r="D19" s="112">
        <f>BUSHEL!E20*$B$23</f>
        <v>230.93603999999999</v>
      </c>
      <c r="E19" s="106"/>
      <c r="F19" s="106"/>
      <c r="G19" s="113"/>
      <c r="H19" s="113"/>
      <c r="I19" s="107"/>
      <c r="J19" s="115">
        <f>BUSHEL!L20*$E$23</f>
        <v>183.45487999999997</v>
      </c>
      <c r="K19" s="116"/>
    </row>
    <row r="20" spans="1:11" ht="19.5" customHeight="1" thickBot="1" x14ac:dyDescent="0.4">
      <c r="A20" s="138" t="s">
        <v>20</v>
      </c>
      <c r="B20" s="143">
        <f>BUSHEL!B21*$B$23</f>
        <v>228.54767999999999</v>
      </c>
      <c r="C20" s="144"/>
      <c r="D20" s="145">
        <f>BUSHEL!E21*$B$23</f>
        <v>234.97788</v>
      </c>
      <c r="E20" s="146"/>
      <c r="F20" s="147"/>
      <c r="G20" s="148"/>
      <c r="H20" s="148"/>
      <c r="I20" s="149"/>
      <c r="J20" s="145">
        <f>BUSHEL!L21*$E$23</f>
        <v>185.52169999999998</v>
      </c>
      <c r="K20" s="150"/>
    </row>
    <row r="21" spans="1:11" s="25" customFormat="1" ht="15" customHeight="1" x14ac:dyDescent="0.35">
      <c r="A21" s="1" t="s">
        <v>26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35">
      <c r="A22" s="1" t="s">
        <v>21</v>
      </c>
    </row>
    <row r="23" spans="1:11" ht="15" customHeight="1" x14ac:dyDescent="0.35">
      <c r="A23" s="1" t="s">
        <v>22</v>
      </c>
      <c r="B23" s="1">
        <v>0.36743999999999999</v>
      </c>
      <c r="D23" s="1" t="s">
        <v>23</v>
      </c>
      <c r="E23" s="1">
        <v>0.39367999999999997</v>
      </c>
    </row>
    <row r="24" spans="1:11" ht="15" customHeight="1" x14ac:dyDescent="0.35">
      <c r="A24" s="1" t="s">
        <v>24</v>
      </c>
    </row>
    <row r="25" spans="1:11" ht="15" customHeight="1" x14ac:dyDescent="0.35"/>
    <row r="26" spans="1:11" ht="15" customHeight="1" x14ac:dyDescent="0.35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24" r:id="rId1" xr:uid="{B32C4CE6-1FB2-400E-A8BE-F835F072C406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ED10-3FE5-4A11-9931-0DD50D61272B}">
  <sheetPr codeName="Hoja3"/>
  <dimension ref="A1:C17"/>
  <sheetViews>
    <sheetView workbookViewId="0">
      <selection sqref="A1:C1"/>
    </sheetView>
  </sheetViews>
  <sheetFormatPr baseColWidth="10" defaultColWidth="11.53515625" defaultRowHeight="15.5" x14ac:dyDescent="0.35"/>
  <cols>
    <col min="1" max="3" width="11.765625" customWidth="1"/>
  </cols>
  <sheetData>
    <row r="1" spans="1:3" x14ac:dyDescent="0.35">
      <c r="A1" s="177">
        <v>46070</v>
      </c>
      <c r="B1" s="178"/>
      <c r="C1" s="179"/>
    </row>
    <row r="2" spans="1:3" x14ac:dyDescent="0.35">
      <c r="A2" s="183" t="s">
        <v>3</v>
      </c>
      <c r="B2" s="184"/>
      <c r="C2" s="185"/>
    </row>
    <row r="3" spans="1:3" x14ac:dyDescent="0.35">
      <c r="A3" s="121"/>
      <c r="B3" s="186" t="s">
        <v>27</v>
      </c>
      <c r="C3" s="122" t="s">
        <v>28</v>
      </c>
    </row>
    <row r="4" spans="1:3" x14ac:dyDescent="0.35">
      <c r="A4" s="123"/>
      <c r="B4" s="187">
        <v>0.12</v>
      </c>
      <c r="C4" s="124" t="s">
        <v>29</v>
      </c>
    </row>
    <row r="5" spans="1:3" x14ac:dyDescent="0.35">
      <c r="A5" s="180">
        <v>2026</v>
      </c>
      <c r="B5" s="181"/>
      <c r="C5" s="182"/>
    </row>
    <row r="6" spans="1:3" x14ac:dyDescent="0.35">
      <c r="A6" s="125" t="s">
        <v>91</v>
      </c>
      <c r="B6" s="11">
        <v>105</v>
      </c>
      <c r="C6" s="129" t="s">
        <v>87</v>
      </c>
    </row>
    <row r="7" spans="1:3" x14ac:dyDescent="0.35">
      <c r="A7" s="126" t="s">
        <v>93</v>
      </c>
      <c r="B7" s="62">
        <v>105</v>
      </c>
      <c r="C7" s="130" t="s">
        <v>87</v>
      </c>
    </row>
    <row r="8" spans="1:3" x14ac:dyDescent="0.35">
      <c r="A8" s="125" t="s">
        <v>94</v>
      </c>
      <c r="B8" s="11">
        <v>100</v>
      </c>
      <c r="C8" s="129" t="s">
        <v>95</v>
      </c>
    </row>
    <row r="9" spans="1:3" x14ac:dyDescent="0.35">
      <c r="A9" s="126" t="s">
        <v>100</v>
      </c>
      <c r="B9" s="62">
        <v>100</v>
      </c>
      <c r="C9" s="130" t="s">
        <v>95</v>
      </c>
    </row>
    <row r="10" spans="1:3" ht="16" thickBot="1" x14ac:dyDescent="0.4">
      <c r="A10" s="127" t="s">
        <v>101</v>
      </c>
      <c r="B10" s="128"/>
      <c r="C10" s="131" t="s">
        <v>102</v>
      </c>
    </row>
    <row r="12" spans="1:3" x14ac:dyDescent="0.35">
      <c r="A12" s="37" t="s">
        <v>30</v>
      </c>
      <c r="B12" s="37"/>
      <c r="C12" s="37"/>
    </row>
    <row r="13" spans="1:3" x14ac:dyDescent="0.35">
      <c r="A13" s="25" t="s">
        <v>31</v>
      </c>
    </row>
    <row r="14" spans="1:3" x14ac:dyDescent="0.35">
      <c r="A14" s="25" t="s">
        <v>32</v>
      </c>
    </row>
    <row r="15" spans="1:3" x14ac:dyDescent="0.35">
      <c r="A15" s="25" t="s">
        <v>33</v>
      </c>
    </row>
    <row r="16" spans="1:3" x14ac:dyDescent="0.35">
      <c r="A16" s="25" t="s">
        <v>34</v>
      </c>
    </row>
    <row r="17" spans="1:1" x14ac:dyDescent="0.35">
      <c r="A17" s="25" t="s">
        <v>35</v>
      </c>
    </row>
  </sheetData>
  <sheetProtection selectLockedCells="1" selectUnlockedCells="1"/>
  <mergeCells count="4">
    <mergeCell ref="A1:C1"/>
    <mergeCell ref="A5:C5"/>
    <mergeCell ref="A2:C2"/>
    <mergeCell ref="B3:B4"/>
  </mergeCells>
  <phoneticPr fontId="32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71CA-82D0-45AE-9E5C-F3C8E62B60D0}">
  <sheetPr codeName="Hoja4"/>
  <dimension ref="A1:H21"/>
  <sheetViews>
    <sheetView zoomScaleNormal="100" workbookViewId="0">
      <selection sqref="A1:H1"/>
    </sheetView>
  </sheetViews>
  <sheetFormatPr baseColWidth="10" defaultColWidth="11.53515625" defaultRowHeight="15.5" x14ac:dyDescent="0.35"/>
  <cols>
    <col min="2" max="2" width="5" bestFit="1" customWidth="1"/>
    <col min="3" max="3" width="8.4609375" bestFit="1" customWidth="1"/>
    <col min="4" max="4" width="8.53515625" customWidth="1"/>
    <col min="5" max="5" width="10.23046875" customWidth="1"/>
    <col min="6" max="8" width="8.53515625" customWidth="1"/>
  </cols>
  <sheetData>
    <row r="1" spans="1:8" x14ac:dyDescent="0.35">
      <c r="A1" s="189">
        <f>Datos!B1</f>
        <v>46070</v>
      </c>
      <c r="B1" s="190"/>
      <c r="C1" s="190"/>
      <c r="D1" s="190"/>
      <c r="E1" s="190"/>
      <c r="F1" s="190"/>
      <c r="G1" s="190"/>
      <c r="H1" s="191"/>
    </row>
    <row r="2" spans="1:8" x14ac:dyDescent="0.35">
      <c r="A2" s="192" t="s">
        <v>36</v>
      </c>
      <c r="B2" s="193"/>
      <c r="C2" s="193"/>
      <c r="D2" s="193"/>
      <c r="E2" s="193"/>
      <c r="F2" s="193"/>
      <c r="G2" s="193"/>
      <c r="H2" s="194"/>
    </row>
    <row r="3" spans="1:8" x14ac:dyDescent="0.35">
      <c r="A3" s="33"/>
      <c r="B3" s="195" t="s">
        <v>37</v>
      </c>
      <c r="C3" s="196"/>
      <c r="D3" s="197" t="s">
        <v>38</v>
      </c>
      <c r="E3" s="197"/>
      <c r="F3" s="197"/>
      <c r="G3" s="197"/>
      <c r="H3" s="198"/>
    </row>
    <row r="4" spans="1:8" x14ac:dyDescent="0.35">
      <c r="A4" s="33"/>
      <c r="B4" s="7">
        <v>0.11</v>
      </c>
      <c r="C4" s="38" t="s">
        <v>28</v>
      </c>
      <c r="D4" s="8">
        <v>0.13</v>
      </c>
      <c r="E4" s="8" t="s">
        <v>39</v>
      </c>
      <c r="F4" s="8" t="s">
        <v>40</v>
      </c>
      <c r="G4" s="8" t="s">
        <v>41</v>
      </c>
      <c r="H4" s="39" t="s">
        <v>28</v>
      </c>
    </row>
    <row r="5" spans="1:8" x14ac:dyDescent="0.35">
      <c r="A5" s="199">
        <v>2026</v>
      </c>
      <c r="B5" s="181"/>
      <c r="C5" s="181"/>
      <c r="D5" s="181"/>
      <c r="E5" s="181"/>
      <c r="F5" s="181"/>
      <c r="G5" s="181"/>
      <c r="H5" s="200"/>
    </row>
    <row r="6" spans="1:8" x14ac:dyDescent="0.35">
      <c r="A6" s="46" t="s">
        <v>91</v>
      </c>
      <c r="B6" s="62">
        <f>VLOOKUP($A$1,[1]primas!$A:$M,6,FALSE)</f>
        <v>165</v>
      </c>
      <c r="C6" s="63" t="s">
        <v>87</v>
      </c>
      <c r="D6" s="64"/>
      <c r="E6" s="65">
        <v>150</v>
      </c>
      <c r="F6" s="52">
        <v>135</v>
      </c>
      <c r="G6" s="52">
        <v>140</v>
      </c>
      <c r="H6" s="66" t="s">
        <v>87</v>
      </c>
    </row>
    <row r="7" spans="1:8" x14ac:dyDescent="0.35">
      <c r="A7" s="40" t="s">
        <v>93</v>
      </c>
      <c r="B7" s="11">
        <f>VLOOKUP($A$1,[1]primas!$A:$M,7,FALSE)</f>
        <v>165</v>
      </c>
      <c r="C7" s="11" t="s">
        <v>87</v>
      </c>
      <c r="D7" s="11"/>
      <c r="E7" s="11">
        <v>150</v>
      </c>
      <c r="F7" s="5">
        <v>135</v>
      </c>
      <c r="G7" s="11">
        <v>140</v>
      </c>
      <c r="H7" s="41" t="s">
        <v>87</v>
      </c>
    </row>
    <row r="8" spans="1:8" x14ac:dyDescent="0.35">
      <c r="A8" s="46" t="s">
        <v>94</v>
      </c>
      <c r="B8" s="62">
        <f>VLOOKUP($A$1,[1]primas!$A:$M,8,FALSE)</f>
        <v>135</v>
      </c>
      <c r="C8" s="63" t="s">
        <v>95</v>
      </c>
      <c r="D8" s="64"/>
      <c r="E8" s="65">
        <v>150</v>
      </c>
      <c r="F8" s="52">
        <v>135</v>
      </c>
      <c r="G8" s="52">
        <v>140</v>
      </c>
      <c r="H8" s="66" t="s">
        <v>95</v>
      </c>
    </row>
    <row r="9" spans="1:8" x14ac:dyDescent="0.35">
      <c r="A9" s="59" t="s">
        <v>100</v>
      </c>
      <c r="B9" s="60">
        <f>VLOOKUP($A$1,[1]primas!$A:$M,9,FALSE)</f>
        <v>135</v>
      </c>
      <c r="C9" s="60" t="s">
        <v>95</v>
      </c>
      <c r="D9" s="60"/>
      <c r="E9" s="60">
        <v>150</v>
      </c>
      <c r="F9" s="58">
        <v>135</v>
      </c>
      <c r="G9" s="60">
        <v>140</v>
      </c>
      <c r="H9" s="61" t="s">
        <v>95</v>
      </c>
    </row>
    <row r="10" spans="1:8" x14ac:dyDescent="0.35">
      <c r="A10" s="46" t="s">
        <v>101</v>
      </c>
      <c r="B10" s="62"/>
      <c r="C10" s="63" t="s">
        <v>102</v>
      </c>
      <c r="D10" s="64"/>
      <c r="E10" s="65"/>
      <c r="F10" s="52"/>
      <c r="G10" s="52"/>
      <c r="H10" s="66" t="s">
        <v>102</v>
      </c>
    </row>
    <row r="13" spans="1:8" x14ac:dyDescent="0.35">
      <c r="A13" t="s">
        <v>31</v>
      </c>
      <c r="B13" s="14"/>
      <c r="C13" s="14"/>
      <c r="D13" s="15"/>
      <c r="F13" s="14"/>
      <c r="G13" s="14"/>
      <c r="H13" s="14"/>
    </row>
    <row r="14" spans="1:8" x14ac:dyDescent="0.35">
      <c r="A14" t="s">
        <v>32</v>
      </c>
      <c r="B14" s="14"/>
      <c r="C14" s="14"/>
      <c r="D14" s="14"/>
      <c r="E14" s="14"/>
      <c r="F14" s="14"/>
      <c r="G14" s="14"/>
      <c r="H14" s="14"/>
    </row>
    <row r="15" spans="1:8" x14ac:dyDescent="0.35">
      <c r="A15" t="s">
        <v>33</v>
      </c>
      <c r="B15" s="14"/>
      <c r="C15" s="14"/>
      <c r="D15" s="14"/>
      <c r="E15" s="14"/>
      <c r="F15" s="14"/>
      <c r="G15" s="14"/>
      <c r="H15" s="14"/>
    </row>
    <row r="16" spans="1:8" x14ac:dyDescent="0.35">
      <c r="A16" t="s">
        <v>34</v>
      </c>
      <c r="B16" s="14"/>
      <c r="C16" s="14"/>
      <c r="D16" s="14"/>
      <c r="E16" s="14"/>
      <c r="F16" s="14"/>
      <c r="G16" s="14"/>
      <c r="H16" s="14"/>
    </row>
    <row r="17" spans="1:8" x14ac:dyDescent="0.35">
      <c r="A17" t="s">
        <v>35</v>
      </c>
      <c r="B17" s="14"/>
      <c r="C17" s="14"/>
      <c r="D17" s="14"/>
      <c r="E17" s="14"/>
      <c r="F17" s="14"/>
      <c r="G17" s="14"/>
      <c r="H17" s="14"/>
    </row>
    <row r="19" spans="1:8" ht="15" customHeight="1" x14ac:dyDescent="0.35">
      <c r="A19" s="188" t="s">
        <v>104</v>
      </c>
      <c r="B19" s="188"/>
      <c r="C19" s="188"/>
      <c r="D19" s="188"/>
      <c r="E19" s="188"/>
    </row>
    <row r="20" spans="1:8" x14ac:dyDescent="0.35">
      <c r="A20" t="s">
        <v>42</v>
      </c>
    </row>
    <row r="21" spans="1:8" x14ac:dyDescent="0.35">
      <c r="A21" s="42" t="s">
        <v>43</v>
      </c>
    </row>
  </sheetData>
  <sheetProtection selectLockedCells="1" selectUnlockedCells="1"/>
  <mergeCells count="6">
    <mergeCell ref="A19:E19"/>
    <mergeCell ref="A1:H1"/>
    <mergeCell ref="A2:H2"/>
    <mergeCell ref="B3:C3"/>
    <mergeCell ref="D3:H3"/>
    <mergeCell ref="A5:H5"/>
  </mergeCells>
  <hyperlinks>
    <hyperlink ref="A21" r:id="rId1" xr:uid="{3B58F5B9-E956-4F6B-9CC0-DC2F981F17D7}"/>
  </hyperlinks>
  <pageMargins left="0.75" right="0.75" top="1" bottom="1" header="0.51180555555555551" footer="0.51180555555555551"/>
  <pageSetup paperSize="9" firstPageNumber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0C6E-B612-433E-A731-DA815B895AA9}">
  <sheetPr codeName="Hoja5"/>
  <dimension ref="A1:C19"/>
  <sheetViews>
    <sheetView zoomScaleNormal="100" workbookViewId="0">
      <selection sqref="A1:C1"/>
    </sheetView>
  </sheetViews>
  <sheetFormatPr baseColWidth="10" defaultColWidth="11.53515625" defaultRowHeight="15.5" x14ac:dyDescent="0.35"/>
  <cols>
    <col min="3" max="3" width="12" bestFit="1" customWidth="1"/>
    <col min="4" max="4" width="5.23046875" customWidth="1"/>
  </cols>
  <sheetData>
    <row r="1" spans="1:3" x14ac:dyDescent="0.35">
      <c r="A1" s="189">
        <v>46070</v>
      </c>
      <c r="B1" s="190"/>
      <c r="C1" s="191"/>
    </row>
    <row r="2" spans="1:3" x14ac:dyDescent="0.35">
      <c r="A2" s="201"/>
      <c r="B2" s="184"/>
      <c r="C2" s="202"/>
    </row>
    <row r="3" spans="1:3" x14ac:dyDescent="0.35">
      <c r="A3" s="32"/>
      <c r="B3" s="186" t="s">
        <v>44</v>
      </c>
      <c r="C3" s="43" t="s">
        <v>28</v>
      </c>
    </row>
    <row r="4" spans="1:3" x14ac:dyDescent="0.35">
      <c r="A4" s="33"/>
      <c r="B4" s="187" t="s">
        <v>45</v>
      </c>
      <c r="C4" s="44" t="s">
        <v>29</v>
      </c>
    </row>
    <row r="5" spans="1:3" x14ac:dyDescent="0.35">
      <c r="A5" s="199">
        <v>2026</v>
      </c>
      <c r="B5" s="181"/>
      <c r="C5" s="200"/>
    </row>
    <row r="6" spans="1:3" x14ac:dyDescent="0.35">
      <c r="A6" s="33" t="s">
        <v>91</v>
      </c>
      <c r="B6" s="132">
        <v>127</v>
      </c>
      <c r="C6" s="34" t="s">
        <v>87</v>
      </c>
    </row>
    <row r="7" spans="1:3" x14ac:dyDescent="0.35">
      <c r="A7" s="35" t="s">
        <v>93</v>
      </c>
      <c r="B7" s="133">
        <v>125</v>
      </c>
      <c r="C7" s="36" t="s">
        <v>87</v>
      </c>
    </row>
    <row r="8" spans="1:3" x14ac:dyDescent="0.35">
      <c r="A8" s="33" t="s">
        <v>94</v>
      </c>
      <c r="B8" s="132">
        <v>108</v>
      </c>
      <c r="C8" s="34" t="s">
        <v>95</v>
      </c>
    </row>
    <row r="9" spans="1:3" x14ac:dyDescent="0.35">
      <c r="A9" s="35" t="s">
        <v>100</v>
      </c>
      <c r="B9" s="133">
        <v>103</v>
      </c>
      <c r="C9" s="36" t="s">
        <v>95</v>
      </c>
    </row>
    <row r="10" spans="1:3" x14ac:dyDescent="0.35">
      <c r="A10" s="33" t="s">
        <v>101</v>
      </c>
      <c r="B10" s="5"/>
      <c r="C10" s="34" t="s">
        <v>102</v>
      </c>
    </row>
    <row r="13" spans="1:3" x14ac:dyDescent="0.35">
      <c r="A13" s="37" t="s">
        <v>46</v>
      </c>
    </row>
    <row r="15" spans="1:3" x14ac:dyDescent="0.35">
      <c r="A15" s="25" t="s">
        <v>31</v>
      </c>
    </row>
    <row r="16" spans="1:3" x14ac:dyDescent="0.35">
      <c r="A16" s="25" t="s">
        <v>32</v>
      </c>
    </row>
    <row r="17" spans="1:1" x14ac:dyDescent="0.35">
      <c r="A17" s="25" t="s">
        <v>33</v>
      </c>
    </row>
    <row r="18" spans="1:1" x14ac:dyDescent="0.35">
      <c r="A18" s="25" t="s">
        <v>34</v>
      </c>
    </row>
    <row r="19" spans="1:1" x14ac:dyDescent="0.35">
      <c r="A19" s="25" t="s">
        <v>35</v>
      </c>
    </row>
  </sheetData>
  <sheetProtection selectLockedCells="1" selectUnlockedCells="1"/>
  <mergeCells count="4">
    <mergeCell ref="A5:C5"/>
    <mergeCell ref="A1:C1"/>
    <mergeCell ref="A2:C2"/>
    <mergeCell ref="B3:B4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3100-5DB4-4C63-AB6A-BC5A8532B322}">
  <sheetPr codeName="Hoja6">
    <pageSetUpPr fitToPage="1"/>
  </sheetPr>
  <dimension ref="A1:M35"/>
  <sheetViews>
    <sheetView zoomScale="80" zoomScaleNormal="80" workbookViewId="0"/>
  </sheetViews>
  <sheetFormatPr baseColWidth="10" defaultColWidth="12.4609375" defaultRowHeight="15.5" x14ac:dyDescent="0.35"/>
  <cols>
    <col min="1" max="1" width="7.53515625" bestFit="1" customWidth="1"/>
    <col min="2" max="2" width="10.4609375" bestFit="1" customWidth="1"/>
    <col min="3" max="3" width="10.765625" customWidth="1"/>
    <col min="4" max="4" width="10.765625" style="28" customWidth="1"/>
    <col min="5" max="5" width="10.765625" style="13" customWidth="1"/>
    <col min="6" max="7" width="10.765625" customWidth="1"/>
    <col min="8" max="8" width="10.765625" style="29" customWidth="1"/>
    <col min="9" max="9" width="10.765625" style="13" customWidth="1"/>
    <col min="10" max="13" width="10.765625" customWidth="1"/>
  </cols>
  <sheetData>
    <row r="1" spans="1:13" ht="16" thickBot="1" x14ac:dyDescent="0.4">
      <c r="A1" t="s">
        <v>47</v>
      </c>
      <c r="B1" s="87">
        <v>46070</v>
      </c>
    </row>
    <row r="2" spans="1:13" x14ac:dyDescent="0.35">
      <c r="C2" s="16" t="s">
        <v>48</v>
      </c>
      <c r="D2" s="17" t="s">
        <v>49</v>
      </c>
      <c r="E2" s="88" t="s">
        <v>50</v>
      </c>
      <c r="F2" s="90"/>
      <c r="G2" s="16" t="s">
        <v>51</v>
      </c>
      <c r="H2" s="17" t="s">
        <v>49</v>
      </c>
      <c r="I2" s="89" t="s">
        <v>50</v>
      </c>
      <c r="J2" s="90"/>
      <c r="K2" s="16" t="s">
        <v>52</v>
      </c>
      <c r="L2" s="17" t="s">
        <v>49</v>
      </c>
      <c r="M2" s="18" t="s">
        <v>50</v>
      </c>
    </row>
    <row r="3" spans="1:13" x14ac:dyDescent="0.35">
      <c r="C3" s="47" t="s">
        <v>53</v>
      </c>
      <c r="D3" s="45">
        <v>46070</v>
      </c>
      <c r="E3" s="48">
        <v>537.75</v>
      </c>
      <c r="F3" s="91"/>
      <c r="G3" s="47" t="s">
        <v>54</v>
      </c>
      <c r="H3" s="45">
        <v>46070</v>
      </c>
      <c r="I3" s="48">
        <v>538.75</v>
      </c>
      <c r="J3" s="91"/>
      <c r="K3" s="47" t="s">
        <v>55</v>
      </c>
      <c r="L3" s="45">
        <v>46070</v>
      </c>
      <c r="M3" s="48">
        <v>426.25</v>
      </c>
    </row>
    <row r="4" spans="1:13" x14ac:dyDescent="0.35">
      <c r="C4" s="47" t="s">
        <v>56</v>
      </c>
      <c r="D4" s="45">
        <v>46070</v>
      </c>
      <c r="E4" s="48">
        <v>537.75</v>
      </c>
      <c r="F4" s="91"/>
      <c r="G4" s="47" t="s">
        <v>57</v>
      </c>
      <c r="H4" s="45">
        <v>46070</v>
      </c>
      <c r="I4" s="48">
        <v>538.75</v>
      </c>
      <c r="J4" s="91"/>
      <c r="K4" s="47" t="s">
        <v>58</v>
      </c>
      <c r="L4" s="45">
        <v>46070</v>
      </c>
      <c r="M4" s="48">
        <v>426.25</v>
      </c>
    </row>
    <row r="5" spans="1:13" x14ac:dyDescent="0.35">
      <c r="C5" s="47" t="s">
        <v>59</v>
      </c>
      <c r="D5" s="45">
        <v>46070</v>
      </c>
      <c r="E5" s="48">
        <v>542.5</v>
      </c>
      <c r="F5" s="91"/>
      <c r="G5" s="47" t="s">
        <v>60</v>
      </c>
      <c r="H5" s="45">
        <v>46070</v>
      </c>
      <c r="I5" s="48">
        <v>550.5</v>
      </c>
      <c r="J5" s="91"/>
      <c r="K5" s="47" t="s">
        <v>61</v>
      </c>
      <c r="L5" s="45">
        <v>46070</v>
      </c>
      <c r="M5" s="48">
        <v>435.75</v>
      </c>
    </row>
    <row r="6" spans="1:13" x14ac:dyDescent="0.35">
      <c r="C6" s="47" t="s">
        <v>62</v>
      </c>
      <c r="D6" s="45">
        <v>46070</v>
      </c>
      <c r="E6" s="48">
        <v>551.25</v>
      </c>
      <c r="F6" s="91"/>
      <c r="G6" s="47" t="s">
        <v>63</v>
      </c>
      <c r="H6" s="45">
        <v>46070</v>
      </c>
      <c r="I6" s="48">
        <v>563.75</v>
      </c>
      <c r="J6" s="91"/>
      <c r="K6" s="47" t="s">
        <v>64</v>
      </c>
      <c r="L6" s="45">
        <v>46070</v>
      </c>
      <c r="M6" s="48">
        <v>444.25</v>
      </c>
    </row>
    <row r="7" spans="1:13" x14ac:dyDescent="0.35">
      <c r="C7" s="47" t="s">
        <v>65</v>
      </c>
      <c r="D7" s="45">
        <v>46070</v>
      </c>
      <c r="E7" s="48">
        <v>563.25</v>
      </c>
      <c r="F7" s="91"/>
      <c r="G7" s="47" t="s">
        <v>66</v>
      </c>
      <c r="H7" s="45">
        <v>46070</v>
      </c>
      <c r="I7" s="48">
        <v>578.75</v>
      </c>
      <c r="J7" s="91"/>
      <c r="K7" s="47" t="s">
        <v>67</v>
      </c>
      <c r="L7" s="45">
        <v>46070</v>
      </c>
      <c r="M7" s="48">
        <v>445</v>
      </c>
    </row>
    <row r="8" spans="1:13" x14ac:dyDescent="0.35">
      <c r="C8" s="47" t="s">
        <v>68</v>
      </c>
      <c r="D8" s="45">
        <v>46070</v>
      </c>
      <c r="E8" s="48">
        <v>581.5</v>
      </c>
      <c r="F8" s="91"/>
      <c r="G8" s="47" t="s">
        <v>69</v>
      </c>
      <c r="H8" s="45">
        <v>46070</v>
      </c>
      <c r="I8" s="48">
        <v>600</v>
      </c>
      <c r="J8" s="91"/>
      <c r="K8" s="47" t="s">
        <v>70</v>
      </c>
      <c r="L8" s="45">
        <v>46070</v>
      </c>
      <c r="M8" s="48">
        <v>460</v>
      </c>
    </row>
    <row r="9" spans="1:13" x14ac:dyDescent="0.35">
      <c r="C9" s="47" t="s">
        <v>78</v>
      </c>
      <c r="D9" s="45">
        <v>46070</v>
      </c>
      <c r="E9" s="48">
        <v>597.25</v>
      </c>
      <c r="F9" s="91"/>
      <c r="G9" s="47" t="s">
        <v>79</v>
      </c>
      <c r="H9" s="45">
        <v>46070</v>
      </c>
      <c r="I9" s="48">
        <v>617.25</v>
      </c>
      <c r="J9" s="91"/>
      <c r="K9" s="47" t="s">
        <v>80</v>
      </c>
      <c r="L9" s="45">
        <v>46070</v>
      </c>
      <c r="M9" s="48">
        <v>472.25</v>
      </c>
    </row>
    <row r="10" spans="1:13" x14ac:dyDescent="0.35">
      <c r="C10" s="47" t="s">
        <v>81</v>
      </c>
      <c r="D10" s="45">
        <v>46070</v>
      </c>
      <c r="E10" s="48">
        <v>605.25</v>
      </c>
      <c r="F10" s="91"/>
      <c r="G10" s="47" t="s">
        <v>82</v>
      </c>
      <c r="H10" s="45">
        <v>46070</v>
      </c>
      <c r="I10" s="48">
        <v>625.75</v>
      </c>
      <c r="J10" s="91"/>
      <c r="K10" s="47" t="s">
        <v>83</v>
      </c>
      <c r="L10" s="45">
        <v>46070</v>
      </c>
      <c r="M10" s="48">
        <v>478.75</v>
      </c>
    </row>
    <row r="11" spans="1:13" x14ac:dyDescent="0.35">
      <c r="C11" s="47" t="s">
        <v>84</v>
      </c>
      <c r="D11" s="45">
        <v>46070</v>
      </c>
      <c r="E11" s="48">
        <v>604.25</v>
      </c>
      <c r="F11" s="91"/>
      <c r="G11" s="47" t="s">
        <v>85</v>
      </c>
      <c r="H11" s="45">
        <v>46070</v>
      </c>
      <c r="I11" s="48">
        <v>623</v>
      </c>
      <c r="J11" s="91"/>
      <c r="K11" s="47" t="s">
        <v>86</v>
      </c>
      <c r="L11" s="45">
        <v>46070</v>
      </c>
      <c r="M11" s="48">
        <v>481.75</v>
      </c>
    </row>
    <row r="12" spans="1:13" x14ac:dyDescent="0.35">
      <c r="C12" s="47" t="s">
        <v>88</v>
      </c>
      <c r="D12" s="45">
        <v>46070</v>
      </c>
      <c r="E12" s="48">
        <v>610.5</v>
      </c>
      <c r="F12" s="91"/>
      <c r="G12" s="47" t="s">
        <v>89</v>
      </c>
      <c r="H12" s="45">
        <v>46070</v>
      </c>
      <c r="I12" s="48">
        <v>628.5</v>
      </c>
      <c r="J12" s="91"/>
      <c r="K12" s="47" t="s">
        <v>90</v>
      </c>
      <c r="L12" s="45">
        <v>46070</v>
      </c>
      <c r="M12" s="48">
        <v>466</v>
      </c>
    </row>
    <row r="13" spans="1:13" ht="16" thickBot="1" x14ac:dyDescent="0.4">
      <c r="C13" s="49" t="s">
        <v>96</v>
      </c>
      <c r="D13" s="50">
        <v>46070</v>
      </c>
      <c r="E13" s="51">
        <v>622</v>
      </c>
      <c r="F13" s="91"/>
      <c r="G13" s="49" t="s">
        <v>97</v>
      </c>
      <c r="H13" s="50">
        <v>46070</v>
      </c>
      <c r="I13" s="51">
        <v>639.5</v>
      </c>
      <c r="J13" s="91"/>
      <c r="K13" s="49" t="s">
        <v>98</v>
      </c>
      <c r="L13" s="50">
        <v>46070</v>
      </c>
      <c r="M13" s="51">
        <v>471.25</v>
      </c>
    </row>
    <row r="18" spans="2:12" x14ac:dyDescent="0.35">
      <c r="B18" s="92" t="s">
        <v>71</v>
      </c>
      <c r="C18" s="93">
        <v>3</v>
      </c>
    </row>
    <row r="19" spans="2:12" x14ac:dyDescent="0.35">
      <c r="B19" s="92" t="s">
        <v>72</v>
      </c>
      <c r="C19" s="93">
        <v>1</v>
      </c>
      <c r="K19" s="45"/>
      <c r="L19" s="2"/>
    </row>
    <row r="20" spans="2:12" x14ac:dyDescent="0.35">
      <c r="B20" s="92" t="s">
        <v>73</v>
      </c>
      <c r="C20" s="93">
        <v>1</v>
      </c>
      <c r="K20" s="45"/>
      <c r="L20" s="2"/>
    </row>
    <row r="21" spans="2:12" x14ac:dyDescent="0.35">
      <c r="B21" s="92" t="s">
        <v>74</v>
      </c>
      <c r="C21" s="93">
        <v>1</v>
      </c>
      <c r="K21" s="45"/>
      <c r="L21" s="2"/>
    </row>
    <row r="22" spans="2:12" x14ac:dyDescent="0.35">
      <c r="B22" s="92" t="s">
        <v>75</v>
      </c>
      <c r="C22" s="93">
        <v>1</v>
      </c>
      <c r="K22" s="45"/>
      <c r="L22" s="2"/>
    </row>
    <row r="23" spans="2:12" x14ac:dyDescent="0.35">
      <c r="B23" s="92" t="s">
        <v>76</v>
      </c>
      <c r="C23" s="93">
        <v>0</v>
      </c>
      <c r="K23" s="45"/>
      <c r="L23" s="2"/>
    </row>
    <row r="24" spans="2:12" x14ac:dyDescent="0.35">
      <c r="B24" s="92" t="s">
        <v>77</v>
      </c>
      <c r="C24" s="93">
        <v>0</v>
      </c>
      <c r="K24" s="45"/>
      <c r="L24" s="2"/>
    </row>
    <row r="25" spans="2:12" ht="16" thickBot="1" x14ac:dyDescent="0.4">
      <c r="B25" s="94"/>
      <c r="C25" s="94"/>
      <c r="K25" s="45"/>
      <c r="L25" s="2"/>
    </row>
    <row r="26" spans="2:12" ht="16" thickBot="1" x14ac:dyDescent="0.4">
      <c r="B26" s="95" t="s">
        <v>105</v>
      </c>
      <c r="C26" s="96">
        <v>1</v>
      </c>
      <c r="K26" s="45"/>
      <c r="L26" s="2"/>
    </row>
    <row r="27" spans="2:12" x14ac:dyDescent="0.35">
      <c r="K27" s="45"/>
      <c r="L27" s="2"/>
    </row>
    <row r="28" spans="2:12" x14ac:dyDescent="0.35">
      <c r="K28" s="45"/>
      <c r="L28" s="2"/>
    </row>
    <row r="29" spans="2:12" x14ac:dyDescent="0.35">
      <c r="K29" s="45"/>
      <c r="L29" s="2"/>
    </row>
    <row r="30" spans="2:12" x14ac:dyDescent="0.35">
      <c r="K30" s="45"/>
      <c r="L30" s="2"/>
    </row>
    <row r="32" spans="2:12" x14ac:dyDescent="0.35">
      <c r="K32" s="45"/>
      <c r="L32" s="2"/>
    </row>
    <row r="34" spans="11:12" x14ac:dyDescent="0.35">
      <c r="K34" s="45"/>
      <c r="L34" s="2"/>
    </row>
    <row r="35" spans="11:12" x14ac:dyDescent="0.35">
      <c r="K35" s="45"/>
      <c r="L35" s="2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scale="72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2 S P W t z Z N T 2 k A A A A 9 g A A A B I A H A B D b 2 5 m a W c v U G F j a 2 F n Z S 5 4 b W w g o h g A K K A U A A A A A A A A A A A A A A A A A A A A A A A A A A A A h Y 9 N D o I w G E S v Q r q n f x p j y E d Z s I X E x M S 4 b U r F R i i G F s v d X H g k r y B G U X c u 5 8 1 b z N y v N 8 j G t o k u u n e m s y l i m K J I W 9 V V x t Y p G v w h X q N M w E a q k 6 x 1 N M n W J a O r U n T 0 / p w Q E k L A Y Y G 7 v i a c U k b 2 Z b F V R 9 1 K 9 J H N f z k 2 1 n l p l U Y C d q 8 x g m O 2 Z H h F O a Z A Z g i l s V + B T 3 u f 7 Q + E f G j 8 0 G u h X Z w X Q O Y I 5 P 1 B P A B Q S w M E F A A C A A g A Y 2 S P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N k j 1 o o i k e 4 D g A A A B E A A A A T A B w A R m 9 y b X V s Y X M v U 2 V j d G l v b j E u b S C i G A A o o B Q A A A A A A A A A A A A A A A A A A A A A A A A A A A A r T k 0 u y c z P U w i G 0 I b W A F B L A Q I t A B Q A A g A I A G N k j 1 r c 2 T U 9 p A A A A P Y A A A A S A A A A A A A A A A A A A A A A A A A A A A B D b 2 5 m a W c v U G F j a 2 F n Z S 5 4 b W x Q S w E C L Q A U A A I A C A B j Z I 9 a D 8 r p q 6 Q A A A D p A A A A E w A A A A A A A A A A A A A A A A D w A A A A W 0 N v b n R l b n R f V H l w Z X N d L n h t b F B L A Q I t A B Q A A g A I A G N k j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8 B V l c Q E e l R a Y W q 8 5 W v o p Z A A A A A A I A A A A A A A N m A A D A A A A A E A A A A G 9 0 B p 0 3 1 9 T 3 k 4 s m B k V b u K w A A A A A B I A A A K A A A A A Q A A A A Y 3 3 N Q y h 8 I H 6 p a z m V V I e 4 h F A A A A B y x n H X N Y n t R v 7 / 7 v 8 O T Z W G z p G w 2 G 6 Y 8 H 4 e x + Z q Z X e o 0 3 D s Q g h C L n 6 a h v o 7 u T z s Q I 5 l u A Y i s Q t X s N + 3 r M d S x 1 h R h l 7 a W Z K 3 9 7 3 t c d R z 3 T 0 Q h B Q A A A C u + d 6 B l T O / k K Y y F V X x L x N i R Y V J X w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groups xmlns="http://grouplists.napkyn.com">
  <group xmlns="http://grouplists.napkyn.com">[]</group>
</groups>
</file>

<file path=customXml/item5.xml><?xml version="1.0" encoding="utf-8"?>
<reportings xmlns="http://reportinglists.napkyn.com">
  <reporting xmlns="http://reportinglists.napkyn.com">[]</reporting>
</reporting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4AB82-81C0-427F-9E77-808597E4983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7BF08D7-3D11-46FE-BBB1-DE94496550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36D5F8F-8F88-4D2C-A42F-9408CE22D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F024187-8A13-4C5F-A946-37E4211A7034}">
  <ds:schemaRefs>
    <ds:schemaRef ds:uri="http://grouplists.napkyn.com"/>
  </ds:schemaRefs>
</ds:datastoreItem>
</file>

<file path=customXml/itemProps5.xml><?xml version="1.0" encoding="utf-8"?>
<ds:datastoreItem xmlns:ds="http://schemas.openxmlformats.org/officeDocument/2006/customXml" ds:itemID="{7EBBC385-E4A3-4F2F-A48C-03F18E9126BC}">
  <ds:schemaRefs>
    <ds:schemaRef ds:uri="http://reportinglists.napkyn.com"/>
  </ds:schemaRefs>
</ds:datastoreItem>
</file>

<file path=customXml/itemProps6.xml><?xml version="1.0" encoding="utf-8"?>
<ds:datastoreItem xmlns:ds="http://schemas.openxmlformats.org/officeDocument/2006/customXml" ds:itemID="{D664BE5D-345A-4C51-BED0-793C904F01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BUSHEL</vt:lpstr>
      <vt:lpstr>TONELADA</vt:lpstr>
      <vt:lpstr>Primas SRW</vt:lpstr>
      <vt:lpstr>Primas HRW</vt:lpstr>
      <vt:lpstr>Primas maíz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cagonzalez@odepa.gob.cl</dc:creator>
  <cp:keywords/>
  <dc:description/>
  <cp:lastModifiedBy>Cristopher Alexander González Corrales</cp:lastModifiedBy>
  <cp:revision/>
  <cp:lastPrinted>2025-05-22T14:42:32Z</cp:lastPrinted>
  <dcterms:created xsi:type="dcterms:W3CDTF">2013-02-26T05:01:27Z</dcterms:created>
  <dcterms:modified xsi:type="dcterms:W3CDTF">2026-02-18T13:34:49Z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