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depa-my.sharepoint.com/personal/jcontreras_odepa_gob_cl/Documents/Escritorio/material/Odepa/Unidad Económica/Otros/datos CAI/DatosActuales/Trigomaiz/Febrero 26/"/>
    </mc:Choice>
  </mc:AlternateContent>
  <xr:revisionPtr revIDLastSave="4" documentId="8_{43A43C23-14C8-4188-9A73-DBF21A6F6FDA}" xr6:coauthVersionLast="47" xr6:coauthVersionMax="47" xr10:uidLastSave="{BFCDB62B-9354-4FB9-9B71-03A1017B90D1}"/>
  <bookViews>
    <workbookView xWindow="-110" yWindow="-110" windowWidth="25820" windowHeight="15500" tabRatio="979" activeTab="1" xr2:uid="{96CB7B1C-1500-4626-B6E2-B33E3CDE712A}"/>
  </bookViews>
  <sheets>
    <sheet name="BUSHEL" sheetId="1" r:id="rId1"/>
    <sheet name="TONELADA" sheetId="2" r:id="rId2"/>
    <sheet name="Primas SRW" sheetId="3" r:id="rId3"/>
    <sheet name="Primas HRW" sheetId="4" r:id="rId4"/>
    <sheet name="Primas maíz" sheetId="5" r:id="rId5"/>
    <sheet name="Datos" sheetId="6" r:id="rId6"/>
  </sheets>
  <definedNames>
    <definedName name="_xlnm.Print_Area" localSheetId="5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B8" i="2" s="1"/>
  <c r="L3" i="1"/>
  <c r="I2" i="2"/>
  <c r="C9" i="1" l="1"/>
  <c r="B11" i="1" l="1"/>
  <c r="D9" i="1"/>
  <c r="C8" i="2" s="1"/>
  <c r="C8" i="1"/>
  <c r="D8" i="1" s="1"/>
  <c r="C7" i="2" s="1"/>
  <c r="L9" i="1"/>
  <c r="J8" i="2" s="1"/>
  <c r="E9" i="1"/>
  <c r="D8" i="2" s="1"/>
  <c r="C11" i="1" l="1"/>
  <c r="D11" i="1" s="1"/>
  <c r="C10" i="2" s="1"/>
  <c r="B10" i="2"/>
  <c r="M8" i="1"/>
  <c r="N8" i="1" s="1"/>
  <c r="K7" i="2" s="1"/>
  <c r="M9" i="1"/>
  <c r="N9" i="1" s="1"/>
  <c r="K8" i="2" s="1"/>
  <c r="J9" i="1"/>
  <c r="H8" i="2" s="1"/>
  <c r="J8" i="1"/>
  <c r="H7" i="2" s="1"/>
  <c r="K9" i="1"/>
  <c r="I8" i="2" s="1"/>
  <c r="K8" i="1"/>
  <c r="I7" i="2" s="1"/>
  <c r="I8" i="1"/>
  <c r="G7" i="2" s="1"/>
  <c r="I9" i="1"/>
  <c r="G8" i="2" s="1"/>
  <c r="F9" i="1"/>
  <c r="G9" i="1" s="1"/>
  <c r="E8" i="2" s="1"/>
  <c r="F8" i="1"/>
  <c r="G8" i="1" s="1"/>
  <c r="E7" i="2" s="1"/>
  <c r="C10" i="1"/>
  <c r="E11" i="1"/>
  <c r="D10" i="2" s="1"/>
  <c r="B13" i="1" l="1"/>
  <c r="B12" i="2" s="1"/>
  <c r="I11" i="1"/>
  <c r="G10" i="2" s="1"/>
  <c r="K11" i="1"/>
  <c r="I10" i="2" s="1"/>
  <c r="K10" i="1"/>
  <c r="I9" i="2" s="1"/>
  <c r="J10" i="1"/>
  <c r="H9" i="2" s="1"/>
  <c r="J11" i="1"/>
  <c r="H10" i="2" s="1"/>
  <c r="F11" i="1"/>
  <c r="G11" i="1" s="1"/>
  <c r="E10" i="2" s="1"/>
  <c r="I10" i="1"/>
  <c r="G9" i="2" s="1"/>
  <c r="F10" i="1"/>
  <c r="B14" i="1"/>
  <c r="B13" i="2" s="1"/>
  <c r="L11" i="1"/>
  <c r="M11" i="1" l="1"/>
  <c r="N11" i="1" s="1"/>
  <c r="K10" i="2" s="1"/>
  <c r="J10" i="2"/>
  <c r="M10" i="1"/>
  <c r="B15" i="1"/>
  <c r="B14" i="2" s="1"/>
  <c r="L14" i="1"/>
  <c r="J13" i="2" s="1"/>
  <c r="E14" i="1"/>
  <c r="D13" i="2" s="1"/>
  <c r="L13" i="1"/>
  <c r="J12" i="2" s="1"/>
  <c r="E13" i="1"/>
  <c r="D12" i="2" s="1"/>
  <c r="D10" i="1"/>
  <c r="C9" i="2" s="1"/>
  <c r="B17" i="1" l="1"/>
  <c r="B16" i="2" s="1"/>
  <c r="N10" i="1"/>
  <c r="K9" i="2" s="1"/>
  <c r="G10" i="1"/>
  <c r="E9" i="2" s="1"/>
  <c r="B18" i="1" l="1"/>
  <c r="B17" i="2" s="1"/>
  <c r="L17" i="1"/>
  <c r="J16" i="2" s="1"/>
  <c r="E17" i="1"/>
  <c r="D16" i="2" s="1"/>
  <c r="L15" i="1"/>
  <c r="J14" i="2" s="1"/>
  <c r="E15" i="1"/>
  <c r="D14" i="2" s="1"/>
  <c r="E18" i="1" l="1"/>
  <c r="D17" i="2" s="1"/>
  <c r="B19" i="1"/>
  <c r="B18" i="2" s="1"/>
  <c r="B20" i="1" l="1"/>
  <c r="B19" i="2" s="1"/>
  <c r="B21" i="1"/>
  <c r="B20" i="2" s="1"/>
  <c r="E19" i="1"/>
  <c r="D18" i="2" s="1"/>
  <c r="L19" i="1"/>
  <c r="J18" i="2" s="1"/>
  <c r="L18" i="1"/>
  <c r="J17" i="2" s="1"/>
  <c r="E21" i="1" l="1"/>
  <c r="D20" i="2" s="1"/>
  <c r="E20" i="1"/>
  <c r="D19" i="2" s="1"/>
  <c r="L21" i="1"/>
  <c r="J20" i="2" s="1"/>
  <c r="L20" i="1"/>
  <c r="J19" i="2" s="1"/>
</calcChain>
</file>

<file path=xl/sharedStrings.xml><?xml version="1.0" encoding="utf-8"?>
<sst xmlns="http://schemas.openxmlformats.org/spreadsheetml/2006/main" count="194" uniqueCount="106">
  <si>
    <t>Precios futuros internacionales de trigo y maíz</t>
  </si>
  <si>
    <t>Solo informativo</t>
  </si>
  <si>
    <t>USDCENT/BUSHEL</t>
  </si>
  <si>
    <t>TRIGO</t>
  </si>
  <si>
    <t>MAIZ</t>
  </si>
  <si>
    <t>SOFT RED WINTER N° 2</t>
  </si>
  <si>
    <t>HARD RED WINTER N° 2*</t>
  </si>
  <si>
    <t>YELLOW  N° 2</t>
  </si>
  <si>
    <t>CHICAGO</t>
  </si>
  <si>
    <t>FOB GOLFO</t>
  </si>
  <si>
    <t>KANSAS</t>
  </si>
  <si>
    <t>FOB GOLFO 11%</t>
  </si>
  <si>
    <t>FOB GOLFO 13%</t>
  </si>
  <si>
    <t>FOB GOLFO 12,5%</t>
  </si>
  <si>
    <t>FOB GOLFO 11,5%</t>
  </si>
  <si>
    <t>FOB GOLFO 12%</t>
  </si>
  <si>
    <t>MAR</t>
  </si>
  <si>
    <t>MAY</t>
  </si>
  <si>
    <t>JUL</t>
  </si>
  <si>
    <t>SEP</t>
  </si>
  <si>
    <t>DIC</t>
  </si>
  <si>
    <t>Factores de conversión a US$ por tonelada</t>
  </si>
  <si>
    <t xml:space="preserve">Trigo: </t>
  </si>
  <si>
    <t xml:space="preserve">Maiz: </t>
  </si>
  <si>
    <t>www.odepa.gob.cl</t>
  </si>
  <si>
    <t>USD/TON</t>
  </si>
  <si>
    <t>Fuente: Reuters y mercados de Chicago y Kansas 12 %, premios y castigos de primas por proteína U.S. Wheat Associates.</t>
  </si>
  <si>
    <t>SRW</t>
  </si>
  <si>
    <t>Contrato</t>
  </si>
  <si>
    <t>Futuro</t>
  </si>
  <si>
    <t>Solo informativo, no se aplican al cálculo.</t>
  </si>
  <si>
    <t>H= Marzo</t>
  </si>
  <si>
    <t>K=Mayo</t>
  </si>
  <si>
    <t>N=Julio</t>
  </si>
  <si>
    <t>U=Septiembre</t>
  </si>
  <si>
    <t>Z= Diciembre</t>
  </si>
  <si>
    <t>TRIGO Hard Red Winter</t>
  </si>
  <si>
    <t>Reuters</t>
  </si>
  <si>
    <t>USWHEAT</t>
  </si>
  <si>
    <t>12,5%*</t>
  </si>
  <si>
    <t>11,5%*</t>
  </si>
  <si>
    <t>12%*</t>
  </si>
  <si>
    <t>(publicadas todos los viernes hábiles de cada semana)</t>
  </si>
  <si>
    <t>https://www.uswheat.org/market-information/price-reports/</t>
  </si>
  <si>
    <t>MAÍZ</t>
  </si>
  <si>
    <t>YELLOW N° 2</t>
  </si>
  <si>
    <t>Estas bases si se aplican al cálculo en el precio que se publica.</t>
  </si>
  <si>
    <t xml:space="preserve">datos al </t>
  </si>
  <si>
    <t>srw</t>
  </si>
  <si>
    <t>Cls.Dat</t>
  </si>
  <si>
    <t>Close</t>
  </si>
  <si>
    <t>hrw</t>
  </si>
  <si>
    <t>Maiz Chicago</t>
  </si>
  <si>
    <t>Wc1</t>
  </si>
  <si>
    <t>KWc1</t>
  </si>
  <si>
    <t>Cc1</t>
  </si>
  <si>
    <t>WH26</t>
  </si>
  <si>
    <t>KWH26</t>
  </si>
  <si>
    <t>CH26</t>
  </si>
  <si>
    <t>WK26</t>
  </si>
  <si>
    <t>KWK26</t>
  </si>
  <si>
    <t>CK26</t>
  </si>
  <si>
    <t>WN26</t>
  </si>
  <si>
    <t>KWN26</t>
  </si>
  <si>
    <t>CN26</t>
  </si>
  <si>
    <t>WU26</t>
  </si>
  <si>
    <t>KWU26</t>
  </si>
  <si>
    <t>CU26</t>
  </si>
  <si>
    <t>WZ26</t>
  </si>
  <si>
    <t>KWZ26</t>
  </si>
  <si>
    <t>CZ26</t>
  </si>
  <si>
    <t>Lunes</t>
  </si>
  <si>
    <t>Martes</t>
  </si>
  <si>
    <t>Miércoles</t>
  </si>
  <si>
    <t>Jueves</t>
  </si>
  <si>
    <t>Viernes</t>
  </si>
  <si>
    <t>Sábado</t>
  </si>
  <si>
    <t>Domingo</t>
  </si>
  <si>
    <t>WH27</t>
  </si>
  <si>
    <t>KWH27</t>
  </si>
  <si>
    <t>CH27</t>
  </si>
  <si>
    <t>WK27</t>
  </si>
  <si>
    <t>KWK27</t>
  </si>
  <si>
    <t>CK27</t>
  </si>
  <si>
    <t>WN27</t>
  </si>
  <si>
    <t>KWN27</t>
  </si>
  <si>
    <t>CN27</t>
  </si>
  <si>
    <t xml:space="preserve"> +H</t>
  </si>
  <si>
    <t>WU27</t>
  </si>
  <si>
    <t>KWU27</t>
  </si>
  <si>
    <t>CU27</t>
  </si>
  <si>
    <t>Febrero</t>
  </si>
  <si>
    <t>FEB</t>
  </si>
  <si>
    <t>Marzo</t>
  </si>
  <si>
    <t>Abril</t>
  </si>
  <si>
    <t xml:space="preserve"> +K</t>
  </si>
  <si>
    <t>WZ27</t>
  </si>
  <si>
    <t>KWZ27</t>
  </si>
  <si>
    <t>CZ27</t>
  </si>
  <si>
    <t>ABR</t>
  </si>
  <si>
    <t>Mayo</t>
  </si>
  <si>
    <t>Junio</t>
  </si>
  <si>
    <t xml:space="preserve"> +N</t>
  </si>
  <si>
    <t>JUN</t>
  </si>
  <si>
    <t xml:space="preserve">*Primas USWheat.org del 13 de febrero de 2026. </t>
  </si>
  <si>
    <t>jueves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</si>
</sst>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0000"/>
    <numFmt numFmtId="165" formatCode="[$-340A]dddd\ d&quot; de &quot;mmmm&quot; de &quot;yyyy;@"/>
  </numFmts>
  <fonts count="40" x14ac:knownFonts="1"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51"/>
      <name val="Calibri"/>
      <family val="2"/>
    </font>
    <font>
      <b/>
      <sz val="11"/>
      <color indexed="51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Courier New"/>
      <family val="3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9"/>
      <color indexed="12"/>
      <name val="Arial"/>
      <family val="2"/>
    </font>
    <font>
      <b/>
      <u/>
      <sz val="12"/>
      <color indexed="8"/>
      <name val="Arial"/>
      <family val="2"/>
    </font>
    <font>
      <sz val="12"/>
      <name val="Arial"/>
      <family val="2"/>
    </font>
    <font>
      <u/>
      <sz val="12"/>
      <color indexed="12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u/>
      <sz val="11"/>
      <color indexed="12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theme="0"/>
      <name val="Arial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13"/>
        <bgColor indexed="34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1"/>
        <bgColor indexed="13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0"/>
        <b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3"/>
        <bgColor indexed="5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rgb="FFCCFFFF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C5D9F1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8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1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77">
    <xf numFmtId="0" fontId="0" fillId="0" borderId="0"/>
    <xf numFmtId="0" fontId="3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2" fillId="4" borderId="0" applyNumberFormat="0" applyBorder="0" applyAlignment="0" applyProtection="0"/>
    <xf numFmtId="0" fontId="3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6" borderId="0" applyNumberFormat="0" applyBorder="0" applyAlignment="0" applyProtection="0"/>
    <xf numFmtId="0" fontId="2" fillId="6" borderId="0" applyNumberFormat="0" applyBorder="0" applyAlignment="0" applyProtection="0"/>
    <xf numFmtId="0" fontId="3" fillId="7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2" fillId="8" borderId="0" applyNumberFormat="0" applyBorder="0" applyAlignment="0" applyProtection="0"/>
    <xf numFmtId="0" fontId="3" fillId="9" borderId="0" applyNumberFormat="0" applyBorder="0" applyAlignment="0" applyProtection="0"/>
    <xf numFmtId="0" fontId="2" fillId="9" borderId="0" applyNumberFormat="0" applyBorder="0" applyAlignment="0" applyProtection="0"/>
    <xf numFmtId="0" fontId="3" fillId="10" borderId="0" applyNumberFormat="0" applyBorder="0" applyAlignment="0" applyProtection="0"/>
    <xf numFmtId="0" fontId="2" fillId="10" borderId="0" applyNumberFormat="0" applyBorder="0" applyAlignment="0" applyProtection="0"/>
    <xf numFmtId="0" fontId="3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8" borderId="0" applyNumberFormat="0" applyBorder="0" applyAlignment="0" applyProtection="0"/>
    <xf numFmtId="0" fontId="2" fillId="8" borderId="0" applyNumberFormat="0" applyBorder="0" applyAlignment="0" applyProtection="0"/>
    <xf numFmtId="0" fontId="3" fillId="11" borderId="0" applyNumberFormat="0" applyBorder="0" applyAlignment="0" applyProtection="0"/>
    <xf numFmtId="0" fontId="2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4" borderId="0" applyNumberFormat="0" applyBorder="0" applyAlignment="0" applyProtection="0"/>
    <xf numFmtId="0" fontId="8" fillId="7" borderId="1" applyNumberFormat="0" applyAlignment="0" applyProtection="0"/>
    <xf numFmtId="0" fontId="6" fillId="16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0" borderId="0" applyNumberFormat="0" applyBorder="0" applyAlignment="0" applyProtection="0"/>
    <xf numFmtId="0" fontId="10" fillId="7" borderId="1" applyNumberFormat="0" applyAlignment="0" applyProtection="0"/>
    <xf numFmtId="0" fontId="25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21" borderId="0" applyNumberFormat="0" applyBorder="0" applyAlignment="0" applyProtection="0"/>
    <xf numFmtId="0" fontId="13" fillId="0" borderId="0"/>
    <xf numFmtId="0" fontId="33" fillId="0" borderId="0"/>
    <xf numFmtId="0" fontId="3" fillId="0" borderId="0"/>
    <xf numFmtId="0" fontId="14" fillId="0" borderId="0"/>
    <xf numFmtId="0" fontId="2" fillId="0" borderId="0"/>
    <xf numFmtId="0" fontId="3" fillId="0" borderId="0"/>
    <xf numFmtId="0" fontId="14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22" borderId="5" applyNumberFormat="0" applyAlignment="0" applyProtection="0"/>
    <xf numFmtId="0" fontId="2" fillId="22" borderId="5" applyNumberFormat="0" applyAlignment="0" applyProtection="0"/>
    <xf numFmtId="0" fontId="27" fillId="22" borderId="5" applyNumberFormat="0" applyAlignment="0" applyProtection="0"/>
    <xf numFmtId="0" fontId="15" fillId="7" borderId="6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9" fillId="0" borderId="4" applyNumberFormat="0" applyFill="0" applyAlignment="0" applyProtection="0"/>
    <xf numFmtId="0" fontId="20" fillId="0" borderId="7" applyNumberFormat="0" applyFill="0" applyAlignment="0" applyProtection="0"/>
    <xf numFmtId="0" fontId="9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18" fillId="0" borderId="9" applyNumberFormat="0" applyFill="0" applyAlignment="0" applyProtection="0"/>
  </cellStyleXfs>
  <cellXfs count="203">
    <xf numFmtId="0" fontId="0" fillId="0" borderId="0" xfId="0"/>
    <xf numFmtId="0" fontId="0" fillId="0" borderId="0" xfId="0" applyAlignment="1">
      <alignment horizontal="center" vertical="center"/>
    </xf>
    <xf numFmtId="12" fontId="0" fillId="0" borderId="0" xfId="0" applyNumberFormat="1"/>
    <xf numFmtId="0" fontId="0" fillId="0" borderId="0" xfId="0" applyAlignment="1">
      <alignment horizontal="left" vertical="center"/>
    </xf>
    <xf numFmtId="0" fontId="26" fillId="0" borderId="0" xfId="43" applyNumberFormat="1" applyFont="1" applyFill="1" applyBorder="1" applyAlignment="1" applyProtection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9" fontId="23" fillId="0" borderId="10" xfId="0" applyNumberFormat="1" applyFont="1" applyBorder="1" applyAlignment="1">
      <alignment horizontal="center" vertical="center"/>
    </xf>
    <xf numFmtId="10" fontId="23" fillId="0" borderId="10" xfId="0" applyNumberFormat="1" applyFont="1" applyBorder="1" applyAlignment="1">
      <alignment horizontal="center" vertical="center"/>
    </xf>
    <xf numFmtId="0" fontId="22" fillId="24" borderId="0" xfId="0" applyFont="1" applyFill="1" applyAlignment="1">
      <alignment horizontal="center" vertical="center"/>
    </xf>
    <xf numFmtId="0" fontId="0" fillId="24" borderId="0" xfId="0" applyFill="1" applyAlignment="1">
      <alignment horizontal="center" vertical="center"/>
    </xf>
    <xf numFmtId="0" fontId="0" fillId="25" borderId="10" xfId="0" applyFill="1" applyBorder="1" applyAlignment="1">
      <alignment horizontal="center"/>
    </xf>
    <xf numFmtId="0" fontId="23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49" fontId="34" fillId="0" borderId="0" xfId="0" applyNumberFormat="1" applyFont="1" applyAlignment="1">
      <alignment horizontal="center" vertical="center" wrapText="1"/>
    </xf>
    <xf numFmtId="0" fontId="28" fillId="0" borderId="0" xfId="43" applyFont="1" applyAlignment="1">
      <alignment vertical="top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4" fontId="23" fillId="27" borderId="14" xfId="0" applyNumberFormat="1" applyFont="1" applyFill="1" applyBorder="1" applyAlignment="1">
      <alignment horizontal="right" vertical="center"/>
    </xf>
    <xf numFmtId="4" fontId="23" fillId="28" borderId="14" xfId="0" applyNumberFormat="1" applyFont="1" applyFill="1" applyBorder="1" applyAlignment="1">
      <alignment horizontal="right" vertical="center"/>
    </xf>
    <xf numFmtId="4" fontId="35" fillId="27" borderId="14" xfId="0" applyNumberFormat="1" applyFont="1" applyFill="1" applyBorder="1" applyAlignment="1">
      <alignment horizontal="right" vertical="center"/>
    </xf>
    <xf numFmtId="4" fontId="23" fillId="24" borderId="14" xfId="0" applyNumberFormat="1" applyFont="1" applyFill="1" applyBorder="1" applyAlignment="1">
      <alignment horizontal="right" vertical="center"/>
    </xf>
    <xf numFmtId="49" fontId="23" fillId="24" borderId="0" xfId="0" applyNumberFormat="1" applyFont="1" applyFill="1" applyAlignment="1">
      <alignment horizontal="center" vertical="center"/>
    </xf>
    <xf numFmtId="164" fontId="23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0" fontId="23" fillId="24" borderId="0" xfId="0" applyFont="1" applyFill="1" applyAlignment="1">
      <alignment vertical="top"/>
    </xf>
    <xf numFmtId="0" fontId="29" fillId="24" borderId="0" xfId="0" applyFont="1" applyFill="1" applyAlignment="1">
      <alignment horizontal="center" vertic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0" fontId="29" fillId="24" borderId="0" xfId="0" applyFont="1" applyFill="1" applyAlignment="1">
      <alignment vertical="center"/>
    </xf>
    <xf numFmtId="4" fontId="35" fillId="29" borderId="14" xfId="0" applyNumberFormat="1" applyFont="1" applyFill="1" applyBorder="1" applyAlignment="1">
      <alignment horizontal="right" vertical="center"/>
    </xf>
    <xf numFmtId="0" fontId="23" fillId="0" borderId="16" xfId="0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 applyAlignment="1">
      <alignment horizontal="center" vertical="center"/>
    </xf>
    <xf numFmtId="0" fontId="0" fillId="6" borderId="16" xfId="0" applyFill="1" applyBorder="1"/>
    <xf numFmtId="0" fontId="0" fillId="6" borderId="17" xfId="0" applyFill="1" applyBorder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23" fillId="0" borderId="0" xfId="0" applyFont="1" applyAlignment="1">
      <alignment horizontal="center"/>
    </xf>
    <xf numFmtId="0" fontId="23" fillId="0" borderId="17" xfId="0" applyFont="1" applyBorder="1" applyAlignment="1">
      <alignment horizontal="center"/>
    </xf>
    <xf numFmtId="0" fontId="0" fillId="25" borderId="16" xfId="0" applyFill="1" applyBorder="1"/>
    <xf numFmtId="0" fontId="0" fillId="25" borderId="17" xfId="0" applyFill="1" applyBorder="1" applyAlignment="1">
      <alignment horizontal="center"/>
    </xf>
    <xf numFmtId="0" fontId="31" fillId="0" borderId="0" xfId="43" applyFont="1" applyAlignment="1">
      <alignment vertical="top"/>
    </xf>
    <xf numFmtId="0" fontId="23" fillId="24" borderId="18" xfId="0" applyFont="1" applyFill="1" applyBorder="1" applyAlignment="1">
      <alignment horizontal="center" vertical="center"/>
    </xf>
    <xf numFmtId="0" fontId="23" fillId="24" borderId="15" xfId="0" applyFont="1" applyFill="1" applyBorder="1" applyAlignment="1">
      <alignment horizontal="center" vertical="center"/>
    </xf>
    <xf numFmtId="15" fontId="0" fillId="0" borderId="0" xfId="0" applyNumberFormat="1"/>
    <xf numFmtId="0" fontId="0" fillId="6" borderId="19" xfId="0" applyFill="1" applyBorder="1"/>
    <xf numFmtId="0" fontId="0" fillId="0" borderId="20" xfId="0" applyBorder="1"/>
    <xf numFmtId="2" fontId="0" fillId="0" borderId="21" xfId="0" applyNumberFormat="1" applyBorder="1"/>
    <xf numFmtId="0" fontId="0" fillId="0" borderId="22" xfId="0" applyBorder="1"/>
    <xf numFmtId="15" fontId="0" fillId="0" borderId="23" xfId="0" applyNumberFormat="1" applyBorder="1"/>
    <xf numFmtId="2" fontId="0" fillId="0" borderId="24" xfId="0" applyNumberFormat="1" applyBorder="1"/>
    <xf numFmtId="0" fontId="0" fillId="6" borderId="25" xfId="0" applyFill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4" fillId="24" borderId="29" xfId="0" applyFont="1" applyFill="1" applyBorder="1" applyAlignment="1">
      <alignment horizontal="center" vertical="center"/>
    </xf>
    <xf numFmtId="0" fontId="24" fillId="24" borderId="28" xfId="0" applyFont="1" applyFill="1" applyBorder="1" applyAlignment="1">
      <alignment horizontal="center" vertical="center"/>
    </xf>
    <xf numFmtId="0" fontId="24" fillId="24" borderId="27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25" borderId="31" xfId="0" applyFill="1" applyBorder="1"/>
    <xf numFmtId="0" fontId="0" fillId="25" borderId="30" xfId="0" applyFill="1" applyBorder="1" applyAlignment="1">
      <alignment horizontal="center"/>
    </xf>
    <xf numFmtId="0" fontId="0" fillId="25" borderId="32" xfId="0" applyFill="1" applyBorder="1" applyAlignment="1">
      <alignment horizontal="center"/>
    </xf>
    <xf numFmtId="0" fontId="0" fillId="26" borderId="25" xfId="0" applyFill="1" applyBorder="1" applyAlignment="1">
      <alignment horizontal="center"/>
    </xf>
    <xf numFmtId="0" fontId="0" fillId="6" borderId="25" xfId="0" applyFill="1" applyBorder="1" applyAlignment="1">
      <alignment horizontal="center"/>
    </xf>
    <xf numFmtId="0" fontId="0" fillId="26" borderId="25" xfId="0" applyFill="1" applyBorder="1"/>
    <xf numFmtId="0" fontId="0" fillId="26" borderId="25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/>
    </xf>
    <xf numFmtId="0" fontId="38" fillId="24" borderId="0" xfId="0" applyFont="1" applyFill="1" applyAlignment="1">
      <alignment vertical="top"/>
    </xf>
    <xf numFmtId="0" fontId="30" fillId="24" borderId="0" xfId="0" applyFont="1" applyFill="1" applyAlignment="1">
      <alignment horizontal="center" vertical="top"/>
    </xf>
    <xf numFmtId="0" fontId="39" fillId="24" borderId="0" xfId="0" applyFont="1" applyFill="1" applyAlignment="1">
      <alignment vertical="top"/>
    </xf>
    <xf numFmtId="0" fontId="23" fillId="0" borderId="35" xfId="0" applyFont="1" applyBorder="1" applyAlignment="1">
      <alignment horizontal="center" vertical="center"/>
    </xf>
    <xf numFmtId="0" fontId="23" fillId="27" borderId="38" xfId="0" applyFont="1" applyFill="1" applyBorder="1" applyAlignment="1">
      <alignment horizontal="center" vertical="center"/>
    </xf>
    <xf numFmtId="0" fontId="23" fillId="24" borderId="38" xfId="0" applyFont="1" applyFill="1" applyBorder="1" applyAlignment="1">
      <alignment horizontal="center" vertical="center"/>
    </xf>
    <xf numFmtId="4" fontId="23" fillId="24" borderId="39" xfId="0" applyNumberFormat="1" applyFont="1" applyFill="1" applyBorder="1" applyAlignment="1">
      <alignment horizontal="right" vertical="center"/>
    </xf>
    <xf numFmtId="4" fontId="23" fillId="28" borderId="39" xfId="0" applyNumberFormat="1" applyFont="1" applyFill="1" applyBorder="1" applyAlignment="1">
      <alignment horizontal="right" vertical="center"/>
    </xf>
    <xf numFmtId="0" fontId="23" fillId="24" borderId="40" xfId="0" applyFont="1" applyFill="1" applyBorder="1" applyAlignment="1">
      <alignment horizontal="center" vertical="center"/>
    </xf>
    <xf numFmtId="0" fontId="23" fillId="24" borderId="41" xfId="0" applyFont="1" applyFill="1" applyBorder="1" applyAlignment="1">
      <alignment horizontal="center" vertical="center"/>
    </xf>
    <xf numFmtId="0" fontId="24" fillId="24" borderId="42" xfId="0" applyFont="1" applyFill="1" applyBorder="1" applyAlignment="1">
      <alignment horizontal="center" vertical="center"/>
    </xf>
    <xf numFmtId="0" fontId="24" fillId="24" borderId="35" xfId="0" applyFont="1" applyFill="1" applyBorder="1" applyAlignment="1">
      <alignment horizontal="center" vertical="center"/>
    </xf>
    <xf numFmtId="4" fontId="23" fillId="24" borderId="38" xfId="0" applyNumberFormat="1" applyFont="1" applyFill="1" applyBorder="1" applyAlignment="1">
      <alignment horizontal="right" vertical="center"/>
    </xf>
    <xf numFmtId="0" fontId="24" fillId="0" borderId="35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4" fontId="35" fillId="29" borderId="39" xfId="0" applyNumberFormat="1" applyFont="1" applyFill="1" applyBorder="1" applyAlignment="1">
      <alignment horizontal="right" vertical="center"/>
    </xf>
    <xf numFmtId="4" fontId="23" fillId="27" borderId="38" xfId="0" applyNumberFormat="1" applyFont="1" applyFill="1" applyBorder="1" applyAlignment="1">
      <alignment horizontal="right" vertical="center"/>
    </xf>
    <xf numFmtId="4" fontId="35" fillId="27" borderId="39" xfId="0" applyNumberFormat="1" applyFont="1" applyFill="1" applyBorder="1" applyAlignment="1">
      <alignment horizontal="right" vertical="center"/>
    </xf>
    <xf numFmtId="4" fontId="23" fillId="29" borderId="14" xfId="0" applyNumberFormat="1" applyFont="1" applyFill="1" applyBorder="1" applyAlignment="1">
      <alignment horizontal="right" vertical="center"/>
    </xf>
    <xf numFmtId="4" fontId="23" fillId="29" borderId="39" xfId="0" applyNumberFormat="1" applyFont="1" applyFill="1" applyBorder="1" applyAlignment="1">
      <alignment horizontal="right" vertical="center"/>
    </xf>
    <xf numFmtId="14" fontId="0" fillId="0" borderId="0" xfId="0" applyNumberFormat="1" applyAlignment="1">
      <alignment horizontal="left"/>
    </xf>
    <xf numFmtId="2" fontId="0" fillId="0" borderId="13" xfId="0" applyNumberFormat="1" applyBorder="1" applyAlignment="1">
      <alignment horizontal="center"/>
    </xf>
    <xf numFmtId="2" fontId="0" fillId="0" borderId="13" xfId="0" applyNumberFormat="1" applyBorder="1"/>
    <xf numFmtId="0" fontId="0" fillId="0" borderId="47" xfId="0" applyBorder="1" applyAlignment="1">
      <alignment horizontal="center"/>
    </xf>
    <xf numFmtId="0" fontId="0" fillId="0" borderId="47" xfId="0" applyBorder="1"/>
    <xf numFmtId="0" fontId="1" fillId="24" borderId="61" xfId="64" applyFont="1" applyFill="1" applyBorder="1" applyAlignment="1">
      <alignment vertical="center"/>
    </xf>
    <xf numFmtId="0" fontId="3" fillId="24" borderId="61" xfId="64" applyFill="1" applyBorder="1" applyAlignment="1">
      <alignment horizontal="left" vertical="center"/>
    </xf>
    <xf numFmtId="0" fontId="3" fillId="24" borderId="0" xfId="64" applyFill="1" applyAlignment="1">
      <alignment vertical="center"/>
    </xf>
    <xf numFmtId="14" fontId="3" fillId="32" borderId="62" xfId="64" applyNumberFormat="1" applyFill="1" applyBorder="1" applyAlignment="1">
      <alignment vertical="center"/>
    </xf>
    <xf numFmtId="0" fontId="3" fillId="32" borderId="63" xfId="64" applyFill="1" applyBorder="1" applyAlignment="1">
      <alignment horizontal="left" vertical="center"/>
    </xf>
    <xf numFmtId="4" fontId="23" fillId="29" borderId="38" xfId="0" applyNumberFormat="1" applyFont="1" applyFill="1" applyBorder="1" applyAlignment="1">
      <alignment horizontal="right" vertical="center"/>
    </xf>
    <xf numFmtId="0" fontId="23" fillId="27" borderId="66" xfId="0" applyFont="1" applyFill="1" applyBorder="1" applyAlignment="1">
      <alignment horizontal="center" vertical="center"/>
    </xf>
    <xf numFmtId="4" fontId="23" fillId="27" borderId="67" xfId="0" applyNumberFormat="1" applyFont="1" applyFill="1" applyBorder="1" applyAlignment="1">
      <alignment horizontal="right" vertical="center"/>
    </xf>
    <xf numFmtId="4" fontId="23" fillId="28" borderId="67" xfId="0" applyNumberFormat="1" applyFont="1" applyFill="1" applyBorder="1" applyAlignment="1">
      <alignment horizontal="right" vertical="center"/>
    </xf>
    <xf numFmtId="4" fontId="35" fillId="27" borderId="68" xfId="0" applyNumberFormat="1" applyFont="1" applyFill="1" applyBorder="1" applyAlignment="1">
      <alignment horizontal="right" vertical="center"/>
    </xf>
    <xf numFmtId="0" fontId="37" fillId="30" borderId="66" xfId="0" applyFont="1" applyFill="1" applyBorder="1" applyAlignment="1">
      <alignment horizontal="center" vertical="center"/>
    </xf>
    <xf numFmtId="4" fontId="23" fillId="23" borderId="67" xfId="0" applyNumberFormat="1" applyFont="1" applyFill="1" applyBorder="1" applyAlignment="1">
      <alignment horizontal="right" vertical="center"/>
    </xf>
    <xf numFmtId="4" fontId="23" fillId="23" borderId="68" xfId="0" applyNumberFormat="1" applyFont="1" applyFill="1" applyBorder="1" applyAlignment="1">
      <alignment horizontal="right" vertical="center"/>
    </xf>
    <xf numFmtId="0" fontId="23" fillId="24" borderId="66" xfId="0" applyFont="1" applyFill="1" applyBorder="1" applyAlignment="1">
      <alignment horizontal="center" vertical="center"/>
    </xf>
    <xf numFmtId="4" fontId="23" fillId="24" borderId="67" xfId="0" applyNumberFormat="1" applyFont="1" applyFill="1" applyBorder="1" applyAlignment="1">
      <alignment horizontal="right" vertical="center"/>
    </xf>
    <xf numFmtId="4" fontId="35" fillId="29" borderId="68" xfId="0" applyNumberFormat="1" applyFont="1" applyFill="1" applyBorder="1" applyAlignment="1">
      <alignment horizontal="right" vertical="center"/>
    </xf>
    <xf numFmtId="4" fontId="23" fillId="23" borderId="66" xfId="0" applyNumberFormat="1" applyFont="1" applyFill="1" applyBorder="1" applyAlignment="1">
      <alignment horizontal="right" vertical="center"/>
    </xf>
    <xf numFmtId="4" fontId="23" fillId="28" borderId="72" xfId="0" applyNumberFormat="1" applyFont="1" applyFill="1" applyBorder="1" applyAlignment="1">
      <alignment horizontal="right" vertical="center"/>
    </xf>
    <xf numFmtId="4" fontId="23" fillId="24" borderId="72" xfId="0" applyNumberFormat="1" applyFont="1" applyFill="1" applyBorder="1" applyAlignment="1">
      <alignment horizontal="right" vertical="center"/>
    </xf>
    <xf numFmtId="4" fontId="23" fillId="28" borderId="66" xfId="0" applyNumberFormat="1" applyFont="1" applyFill="1" applyBorder="1" applyAlignment="1">
      <alignment horizontal="right" vertical="center"/>
    </xf>
    <xf numFmtId="4" fontId="23" fillId="24" borderId="66" xfId="0" applyNumberFormat="1" applyFont="1" applyFill="1" applyBorder="1" applyAlignment="1">
      <alignment horizontal="right" vertical="center"/>
    </xf>
    <xf numFmtId="4" fontId="35" fillId="24" borderId="67" xfId="0" applyNumberFormat="1" applyFont="1" applyFill="1" applyBorder="1" applyAlignment="1">
      <alignment horizontal="right" vertical="center"/>
    </xf>
    <xf numFmtId="4" fontId="35" fillId="28" borderId="67" xfId="0" applyNumberFormat="1" applyFont="1" applyFill="1" applyBorder="1" applyAlignment="1">
      <alignment horizontal="right" vertical="center"/>
    </xf>
    <xf numFmtId="4" fontId="23" fillId="29" borderId="66" xfId="0" applyNumberFormat="1" applyFont="1" applyFill="1" applyBorder="1" applyAlignment="1">
      <alignment horizontal="right" vertical="center"/>
    </xf>
    <xf numFmtId="4" fontId="23" fillId="29" borderId="68" xfId="0" applyNumberFormat="1" applyFont="1" applyFill="1" applyBorder="1" applyAlignment="1">
      <alignment horizontal="right" vertical="center"/>
    </xf>
    <xf numFmtId="4" fontId="23" fillId="27" borderId="66" xfId="0" applyNumberFormat="1" applyFont="1" applyFill="1" applyBorder="1" applyAlignment="1">
      <alignment horizontal="right" vertical="center"/>
    </xf>
    <xf numFmtId="4" fontId="23" fillId="27" borderId="68" xfId="0" applyNumberFormat="1" applyFont="1" applyFill="1" applyBorder="1" applyAlignment="1">
      <alignment horizontal="right" vertical="center"/>
    </xf>
    <xf numFmtId="4" fontId="23" fillId="24" borderId="68" xfId="0" applyNumberFormat="1" applyFont="1" applyFill="1" applyBorder="1" applyAlignment="1">
      <alignment horizontal="right" vertical="center"/>
    </xf>
    <xf numFmtId="4" fontId="23" fillId="28" borderId="68" xfId="0" applyNumberFormat="1" applyFont="1" applyFill="1" applyBorder="1" applyAlignment="1">
      <alignment horizontal="right" vertical="center"/>
    </xf>
    <xf numFmtId="0" fontId="23" fillId="0" borderId="36" xfId="0" applyFont="1" applyBorder="1" applyAlignment="1">
      <alignment horizontal="center" vertical="center"/>
    </xf>
    <xf numFmtId="0" fontId="23" fillId="24" borderId="42" xfId="0" applyFont="1" applyFill="1" applyBorder="1" applyAlignment="1">
      <alignment horizontal="center" vertical="center"/>
    </xf>
    <xf numFmtId="0" fontId="0" fillId="0" borderId="36" xfId="0" applyBorder="1"/>
    <xf numFmtId="0" fontId="23" fillId="24" borderId="39" xfId="0" applyFont="1" applyFill="1" applyBorder="1" applyAlignment="1">
      <alignment horizontal="center" vertical="center"/>
    </xf>
    <xf numFmtId="0" fontId="0" fillId="0" borderId="36" xfId="0" applyBorder="1" applyAlignment="1">
      <alignment horizontal="left" vertical="center"/>
    </xf>
    <xf numFmtId="0" fontId="0" fillId="6" borderId="36" xfId="0" applyFill="1" applyBorder="1"/>
    <xf numFmtId="0" fontId="0" fillId="0" borderId="79" xfId="0" applyBorder="1" applyAlignment="1">
      <alignment horizontal="left" vertical="center"/>
    </xf>
    <xf numFmtId="0" fontId="0" fillId="25" borderId="34" xfId="0" applyFill="1" applyBorder="1" applyAlignment="1">
      <alignment horizontal="center"/>
    </xf>
    <xf numFmtId="0" fontId="0" fillId="25" borderId="37" xfId="0" applyFill="1" applyBorder="1" applyAlignment="1">
      <alignment horizontal="center"/>
    </xf>
    <xf numFmtId="0" fontId="0" fillId="26" borderId="81" xfId="0" applyFill="1" applyBorder="1" applyAlignment="1">
      <alignment horizontal="center"/>
    </xf>
    <xf numFmtId="0" fontId="0" fillId="25" borderId="80" xfId="0" applyFill="1" applyBorder="1" applyAlignment="1">
      <alignment horizontal="center"/>
    </xf>
    <xf numFmtId="1" fontId="0" fillId="0" borderId="10" xfId="0" applyNumberFormat="1" applyBorder="1" applyAlignment="1">
      <alignment horizontal="center" vertical="center"/>
    </xf>
    <xf numFmtId="1" fontId="0" fillId="6" borderId="10" xfId="0" applyNumberFormat="1" applyFill="1" applyBorder="1" applyAlignment="1">
      <alignment horizontal="center" vertical="center"/>
    </xf>
    <xf numFmtId="4" fontId="23" fillId="23" borderId="83" xfId="0" applyNumberFormat="1" applyFont="1" applyFill="1" applyBorder="1" applyAlignment="1">
      <alignment horizontal="right" vertical="center"/>
    </xf>
    <xf numFmtId="4" fontId="23" fillId="23" borderId="84" xfId="0" applyNumberFormat="1" applyFont="1" applyFill="1" applyBorder="1" applyAlignment="1">
      <alignment horizontal="right" vertical="center"/>
    </xf>
    <xf numFmtId="4" fontId="23" fillId="23" borderId="85" xfId="0" applyNumberFormat="1" applyFont="1" applyFill="1" applyBorder="1" applyAlignment="1">
      <alignment horizontal="right" vertical="center"/>
    </xf>
    <xf numFmtId="0" fontId="37" fillId="30" borderId="85" xfId="0" applyFont="1" applyFill="1" applyBorder="1" applyAlignment="1">
      <alignment horizontal="center" vertical="center"/>
    </xf>
    <xf numFmtId="0" fontId="23" fillId="27" borderId="45" xfId="0" applyFont="1" applyFill="1" applyBorder="1" applyAlignment="1">
      <alignment horizontal="center" vertical="center"/>
    </xf>
    <xf numFmtId="4" fontId="23" fillId="28" borderId="46" xfId="0" applyNumberFormat="1" applyFont="1" applyFill="1" applyBorder="1" applyAlignment="1">
      <alignment horizontal="right" vertical="center"/>
    </xf>
    <xf numFmtId="4" fontId="23" fillId="28" borderId="65" xfId="0" applyNumberFormat="1" applyFont="1" applyFill="1" applyBorder="1" applyAlignment="1">
      <alignment horizontal="right" vertical="center"/>
    </xf>
    <xf numFmtId="4" fontId="35" fillId="27" borderId="46" xfId="0" applyNumberFormat="1" applyFont="1" applyFill="1" applyBorder="1" applyAlignment="1">
      <alignment horizontal="right" vertical="center"/>
    </xf>
    <xf numFmtId="4" fontId="35" fillId="27" borderId="65" xfId="0" applyNumberFormat="1" applyFont="1" applyFill="1" applyBorder="1" applyAlignment="1">
      <alignment horizontal="right" vertical="center"/>
    </xf>
    <xf numFmtId="4" fontId="23" fillId="28" borderId="86" xfId="0" applyNumberFormat="1" applyFont="1" applyFill="1" applyBorder="1" applyAlignment="1">
      <alignment horizontal="right" vertical="center"/>
    </xf>
    <xf numFmtId="4" fontId="23" fillId="28" borderId="71" xfId="0" applyNumberFormat="1" applyFont="1" applyFill="1" applyBorder="1" applyAlignment="1">
      <alignment horizontal="right" vertical="center"/>
    </xf>
    <xf numFmtId="4" fontId="23" fillId="27" borderId="69" xfId="0" applyNumberFormat="1" applyFont="1" applyFill="1" applyBorder="1" applyAlignment="1">
      <alignment horizontal="right" vertical="center"/>
    </xf>
    <xf numFmtId="4" fontId="23" fillId="27" borderId="70" xfId="0" applyNumberFormat="1" applyFont="1" applyFill="1" applyBorder="1" applyAlignment="1">
      <alignment horizontal="right" vertical="center"/>
    </xf>
    <xf numFmtId="4" fontId="23" fillId="28" borderId="70" xfId="0" applyNumberFormat="1" applyFont="1" applyFill="1" applyBorder="1" applyAlignment="1">
      <alignment horizontal="right" vertical="center"/>
    </xf>
    <xf numFmtId="4" fontId="35" fillId="28" borderId="70" xfId="0" applyNumberFormat="1" applyFont="1" applyFill="1" applyBorder="1" applyAlignment="1">
      <alignment horizontal="right" vertical="center"/>
    </xf>
    <xf numFmtId="4" fontId="35" fillId="27" borderId="71" xfId="0" applyNumberFormat="1" applyFont="1" applyFill="1" applyBorder="1" applyAlignment="1">
      <alignment horizontal="right" vertical="center"/>
    </xf>
    <xf numFmtId="4" fontId="23" fillId="27" borderId="71" xfId="0" applyNumberFormat="1" applyFont="1" applyFill="1" applyBorder="1" applyAlignment="1">
      <alignment horizontal="right" vertical="center"/>
    </xf>
    <xf numFmtId="0" fontId="24" fillId="0" borderId="43" xfId="0" applyFont="1" applyBorder="1" applyAlignment="1">
      <alignment horizontal="center" vertical="center"/>
    </xf>
    <xf numFmtId="0" fontId="24" fillId="0" borderId="64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4" fillId="0" borderId="82" xfId="0" applyFont="1" applyBorder="1" applyAlignment="1">
      <alignment horizontal="center" vertical="center"/>
    </xf>
    <xf numFmtId="165" fontId="23" fillId="24" borderId="0" xfId="0" applyNumberFormat="1" applyFont="1" applyFill="1" applyAlignment="1">
      <alignment horizontal="right" vertical="top"/>
    </xf>
    <xf numFmtId="0" fontId="23" fillId="0" borderId="50" xfId="0" applyFont="1" applyBorder="1" applyAlignment="1">
      <alignment horizontal="center" vertical="center"/>
    </xf>
    <xf numFmtId="0" fontId="23" fillId="0" borderId="51" xfId="0" applyFont="1" applyBorder="1" applyAlignment="1">
      <alignment horizontal="center" vertical="center"/>
    </xf>
    <xf numFmtId="0" fontId="23" fillId="0" borderId="52" xfId="0" applyFont="1" applyBorder="1" applyAlignment="1">
      <alignment horizontal="center" vertical="center"/>
    </xf>
    <xf numFmtId="0" fontId="23" fillId="0" borderId="53" xfId="0" applyFont="1" applyBorder="1" applyAlignment="1">
      <alignment horizontal="center" vertical="center"/>
    </xf>
    <xf numFmtId="0" fontId="23" fillId="0" borderId="54" xfId="0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44" xfId="0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4" fillId="24" borderId="55" xfId="0" applyFont="1" applyFill="1" applyBorder="1" applyAlignment="1">
      <alignment horizontal="center" vertical="center"/>
    </xf>
    <xf numFmtId="0" fontId="24" fillId="24" borderId="53" xfId="0" applyFont="1" applyFill="1" applyBorder="1" applyAlignment="1">
      <alignment horizontal="center" vertical="center"/>
    </xf>
    <xf numFmtId="0" fontId="24" fillId="24" borderId="36" xfId="0" applyFont="1" applyFill="1" applyBorder="1" applyAlignment="1">
      <alignment horizontal="center" vertical="center"/>
    </xf>
    <xf numFmtId="0" fontId="24" fillId="24" borderId="10" xfId="0" applyFont="1" applyFill="1" applyBorder="1" applyAlignment="1">
      <alignment horizontal="center" vertical="center"/>
    </xf>
    <xf numFmtId="0" fontId="24" fillId="24" borderId="37" xfId="0" applyFont="1" applyFill="1" applyBorder="1" applyAlignment="1">
      <alignment horizontal="center" vertical="center"/>
    </xf>
    <xf numFmtId="0" fontId="23" fillId="24" borderId="0" xfId="0" applyFont="1" applyFill="1" applyAlignment="1">
      <alignment horizontal="center" vertical="top"/>
    </xf>
    <xf numFmtId="0" fontId="23" fillId="24" borderId="73" xfId="0" applyFont="1" applyFill="1" applyBorder="1" applyAlignment="1">
      <alignment horizontal="center" vertical="center"/>
    </xf>
    <xf numFmtId="0" fontId="23" fillId="24" borderId="74" xfId="0" applyFont="1" applyFill="1" applyBorder="1" applyAlignment="1">
      <alignment horizontal="center" vertical="center"/>
    </xf>
    <xf numFmtId="0" fontId="23" fillId="24" borderId="50" xfId="0" applyFont="1" applyFill="1" applyBorder="1" applyAlignment="1">
      <alignment horizontal="center" vertical="center"/>
    </xf>
    <xf numFmtId="0" fontId="23" fillId="24" borderId="51" xfId="0" applyFont="1" applyFill="1" applyBorder="1" applyAlignment="1">
      <alignment horizontal="center" vertical="center"/>
    </xf>
    <xf numFmtId="0" fontId="23" fillId="24" borderId="53" xfId="0" applyFont="1" applyFill="1" applyBorder="1" applyAlignment="1">
      <alignment horizontal="center" vertical="center"/>
    </xf>
    <xf numFmtId="14" fontId="23" fillId="0" borderId="75" xfId="0" applyNumberFormat="1" applyFont="1" applyBorder="1" applyAlignment="1">
      <alignment horizontal="center"/>
    </xf>
    <xf numFmtId="14" fontId="23" fillId="0" borderId="76" xfId="0" applyNumberFormat="1" applyFont="1" applyBorder="1" applyAlignment="1">
      <alignment horizontal="center"/>
    </xf>
    <xf numFmtId="14" fontId="23" fillId="0" borderId="77" xfId="0" applyNumberFormat="1" applyFont="1" applyBorder="1" applyAlignment="1">
      <alignment horizontal="center"/>
    </xf>
    <xf numFmtId="0" fontId="35" fillId="31" borderId="78" xfId="0" applyFont="1" applyFill="1" applyBorder="1" applyAlignment="1">
      <alignment horizontal="center"/>
    </xf>
    <xf numFmtId="0" fontId="35" fillId="31" borderId="48" xfId="0" applyFont="1" applyFill="1" applyBorder="1" applyAlignment="1">
      <alignment horizontal="center"/>
    </xf>
    <xf numFmtId="0" fontId="35" fillId="31" borderId="49" xfId="0" applyFont="1" applyFill="1" applyBorder="1" applyAlignment="1">
      <alignment horizontal="center"/>
    </xf>
    <xf numFmtId="0" fontId="23" fillId="0" borderId="78" xfId="0" applyFont="1" applyBorder="1" applyAlignment="1">
      <alignment horizontal="center"/>
    </xf>
    <xf numFmtId="0" fontId="23" fillId="0" borderId="48" xfId="0" applyFont="1" applyBorder="1" applyAlignment="1">
      <alignment horizontal="center"/>
    </xf>
    <xf numFmtId="0" fontId="23" fillId="0" borderId="49" xfId="0" applyFont="1" applyBorder="1" applyAlignment="1">
      <alignment horizontal="center"/>
    </xf>
    <xf numFmtId="9" fontId="23" fillId="0" borderId="27" xfId="0" applyNumberFormat="1" applyFont="1" applyBorder="1" applyAlignment="1">
      <alignment horizontal="center" vertical="center"/>
    </xf>
    <xf numFmtId="9" fontId="23" fillId="0" borderId="30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14" fontId="23" fillId="0" borderId="56" xfId="0" applyNumberFormat="1" applyFont="1" applyBorder="1" applyAlignment="1">
      <alignment horizontal="center"/>
    </xf>
    <xf numFmtId="14" fontId="23" fillId="0" borderId="57" xfId="0" applyNumberFormat="1" applyFont="1" applyBorder="1" applyAlignment="1">
      <alignment horizontal="center"/>
    </xf>
    <xf numFmtId="14" fontId="23" fillId="0" borderId="58" xfId="0" applyNumberFormat="1" applyFont="1" applyBorder="1" applyAlignment="1">
      <alignment horizontal="center"/>
    </xf>
    <xf numFmtId="0" fontId="23" fillId="0" borderId="59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23" fillId="0" borderId="60" xfId="0" applyFont="1" applyBorder="1" applyAlignment="1">
      <alignment horizontal="center" vertical="center"/>
    </xf>
    <xf numFmtId="0" fontId="23" fillId="0" borderId="44" xfId="0" applyFont="1" applyBorder="1" applyAlignment="1">
      <alignment horizontal="center"/>
    </xf>
    <xf numFmtId="0" fontId="23" fillId="0" borderId="26" xfId="0" applyFont="1" applyBorder="1" applyAlignment="1">
      <alignment horizontal="center"/>
    </xf>
    <xf numFmtId="0" fontId="23" fillId="0" borderId="10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35" fillId="31" borderId="59" xfId="0" applyFont="1" applyFill="1" applyBorder="1" applyAlignment="1">
      <alignment horizontal="center"/>
    </xf>
    <xf numFmtId="0" fontId="35" fillId="31" borderId="60" xfId="0" applyFont="1" applyFill="1" applyBorder="1" applyAlignment="1">
      <alignment horizontal="center"/>
    </xf>
    <xf numFmtId="0" fontId="23" fillId="0" borderId="59" xfId="0" applyFont="1" applyBorder="1" applyAlignment="1">
      <alignment horizontal="center"/>
    </xf>
    <xf numFmtId="0" fontId="23" fillId="0" borderId="60" xfId="0" applyFont="1" applyBorder="1" applyAlignment="1">
      <alignment horizontal="center"/>
    </xf>
  </cellXfs>
  <cellStyles count="77">
    <cellStyle name="20% - Énfasis1 2" xfId="1" xr:uid="{152ACC38-2092-4666-97EB-CF162E5BC7F7}"/>
    <cellStyle name="20% - Énfasis1 2 2" xfId="2" xr:uid="{0584951B-E2A6-4B28-8FAE-7B9BCEE85013}"/>
    <cellStyle name="20% - Énfasis2 2" xfId="3" xr:uid="{C2417E58-A41D-402C-8342-1C29FAB30673}"/>
    <cellStyle name="20% - Énfasis2 2 2" xfId="4" xr:uid="{408F2ABF-A4CA-430E-84D1-C40497EB32F9}"/>
    <cellStyle name="20% - Énfasis3 2" xfId="5" xr:uid="{38EEA703-F116-44B5-88CE-61EA87FA3775}"/>
    <cellStyle name="20% - Énfasis3 2 2" xfId="6" xr:uid="{1E174290-0C98-4410-A6BA-F7A8CC324AB3}"/>
    <cellStyle name="20% - Énfasis4 2" xfId="7" xr:uid="{5F12F912-D703-43BA-A190-E39BFCB78BAC}"/>
    <cellStyle name="20% - Énfasis4 2 2" xfId="8" xr:uid="{48860F32-9FC7-46B5-9E61-B8572315737F}"/>
    <cellStyle name="20% - Énfasis5 2" xfId="9" xr:uid="{F03AB8FA-26D3-4563-A831-7DF7B804A42C}"/>
    <cellStyle name="20% - Énfasis5 2 2" xfId="10" xr:uid="{38C12FA6-762B-4595-9270-33D0C9F495A3}"/>
    <cellStyle name="20% - Énfasis6 2" xfId="11" xr:uid="{6E885BEC-873E-4C75-A612-48DC526E84B3}"/>
    <cellStyle name="20% - Énfasis6 2 2" xfId="12" xr:uid="{2898C3B8-D3F1-4357-B9FE-B486479E322D}"/>
    <cellStyle name="40% - Énfasis1 2" xfId="13" xr:uid="{9722AD15-F9BA-4A66-897A-B1664DFAAB62}"/>
    <cellStyle name="40% - Énfasis1 2 2" xfId="14" xr:uid="{0D78252A-5092-43F3-887D-D184E6B13D4D}"/>
    <cellStyle name="40% - Énfasis2 2" xfId="15" xr:uid="{A1F43351-52F7-416A-93D4-ACB2A540E687}"/>
    <cellStyle name="40% - Énfasis2 2 2" xfId="16" xr:uid="{7509D916-8EA0-46A2-893F-2DAC096E8BE7}"/>
    <cellStyle name="40% - Énfasis3 2" xfId="17" xr:uid="{767D65A1-512A-43D4-990A-06DA21E6DA8E}"/>
    <cellStyle name="40% - Énfasis3 2 2" xfId="18" xr:uid="{FBC95A48-1A8C-477E-81D0-A4C689A00DE4}"/>
    <cellStyle name="40% - Énfasis4 2" xfId="19" xr:uid="{10528DB8-0A75-4ADD-9D76-ACB9F9CE515E}"/>
    <cellStyle name="40% - Énfasis4 2 2" xfId="20" xr:uid="{A3787F96-A527-44C5-B678-5A0947384A14}"/>
    <cellStyle name="40% - Énfasis5 2" xfId="21" xr:uid="{CDC2A4C4-8C28-4925-9793-F389E1872169}"/>
    <cellStyle name="40% - Énfasis5 2 2" xfId="22" xr:uid="{1268D049-4678-4BBB-BC54-E746D1624AFB}"/>
    <cellStyle name="40% - Énfasis6 2" xfId="23" xr:uid="{4C3C67F1-1E69-461A-BBA7-A4CF20C287C2}"/>
    <cellStyle name="40% - Énfasis6 2 2" xfId="24" xr:uid="{03AEF6F1-C45C-4262-8C92-C0D1DE6390B4}"/>
    <cellStyle name="60% - Énfasis1 2" xfId="25" xr:uid="{7770E5B3-15CF-4CFF-9647-209DD3D799A2}"/>
    <cellStyle name="60% - Énfasis2 2" xfId="26" xr:uid="{3A97FE24-60FF-4000-B607-4784F1166D5B}"/>
    <cellStyle name="60% - Énfasis3 2" xfId="27" xr:uid="{9790CB01-CC8E-4B09-B28D-7015DB85FE3E}"/>
    <cellStyle name="60% - Énfasis4 2" xfId="28" xr:uid="{AFA52884-CC57-4B2A-B141-3DF9FA030211}"/>
    <cellStyle name="60% - Énfasis5 2" xfId="29" xr:uid="{CE35C85B-0CF5-452A-9A78-7F1AAB7EFB5A}"/>
    <cellStyle name="60% - Énfasis6 2" xfId="30" xr:uid="{E8A6A253-B701-4128-905D-FAA26038A53C}"/>
    <cellStyle name="Buena 2" xfId="31" xr:uid="{0D318788-C6EF-4356-9F44-B40698CB356E}"/>
    <cellStyle name="Cálculo 2" xfId="32" xr:uid="{D998DACD-C631-494C-9714-775DA40F4E0E}"/>
    <cellStyle name="Celda de comprobación 2" xfId="33" xr:uid="{E7DA6E80-73AE-401C-BE0C-ABA54D4EDEA2}"/>
    <cellStyle name="Celda vinculada 2" xfId="34" xr:uid="{C783E48D-2A8A-41A0-B2CF-AEDE3F67E850}"/>
    <cellStyle name="Encabezado 4 2" xfId="35" xr:uid="{815500A2-4028-4AB1-BB3C-61EB0C6ECF3C}"/>
    <cellStyle name="Énfasis1 2" xfId="36" xr:uid="{B34DD79A-D966-412A-B98B-873F47C98371}"/>
    <cellStyle name="Énfasis2 2" xfId="37" xr:uid="{8BABED2C-5248-444B-9B3B-FBE53C5864EF}"/>
    <cellStyle name="Énfasis3 2" xfId="38" xr:uid="{D92E30E5-123E-42B2-A50E-3D7545DDDF07}"/>
    <cellStyle name="Énfasis4 2" xfId="39" xr:uid="{E53B6310-7301-4793-B228-FFC2764038B2}"/>
    <cellStyle name="Énfasis5 2" xfId="40" xr:uid="{F0B0C4C1-BE11-4727-A94C-20B8F677F623}"/>
    <cellStyle name="Énfasis6 2" xfId="41" xr:uid="{8270FE88-1E42-409C-91E3-FA6AAFDD0D72}"/>
    <cellStyle name="Entrada 2" xfId="42" xr:uid="{465D1470-5E82-4E3F-B1EB-7AA8BE6B295D}"/>
    <cellStyle name="Hipervínculo" xfId="43" builtinId="8"/>
    <cellStyle name="Incorrecto 2" xfId="44" xr:uid="{F15F3037-233C-4345-A609-22BED5EF9C32}"/>
    <cellStyle name="Neutral 2" xfId="45" xr:uid="{30ACF3CF-43C7-4D75-A659-31B33A83D7A0}"/>
    <cellStyle name="No-definido" xfId="46" xr:uid="{5650A790-F362-40E8-BF55-23C7F6E92423}"/>
    <cellStyle name="Normal" xfId="0" builtinId="0"/>
    <cellStyle name="Normal 10" xfId="47" xr:uid="{375DE46D-185E-4D36-9080-CD18ABFB0F5B}"/>
    <cellStyle name="Normal 2" xfId="48" xr:uid="{B617AAE1-B685-4604-9619-BE9B4645BB71}"/>
    <cellStyle name="Normal 2 2" xfId="49" xr:uid="{80427015-63EE-44D1-94B7-9CAE1C7964FF}"/>
    <cellStyle name="Normal 2 3" xfId="50" xr:uid="{423289F8-7C20-4FFE-BB4E-DF1DEB5F8508}"/>
    <cellStyle name="Normal 3" xfId="51" xr:uid="{E2AB9BE9-3AE5-488D-B0CA-9E511B6EF764}"/>
    <cellStyle name="Normal 3 2" xfId="52" xr:uid="{6C2BC18E-8E08-484E-B438-D5C8B2EFD3B6}"/>
    <cellStyle name="Normal 3 3" xfId="53" xr:uid="{3F14429E-2C46-4F12-AEEA-49A2AB8505E9}"/>
    <cellStyle name="Normal 4" xfId="54" xr:uid="{7F9880F0-7C6A-47E9-B49F-9DD94DA75AA2}"/>
    <cellStyle name="Normal 4 2" xfId="55" xr:uid="{4A68F2E4-D955-4DA0-956B-43E19A1064DB}"/>
    <cellStyle name="Normal 5" xfId="56" xr:uid="{5A2212F4-5E47-4732-9C4A-1CA2275D611D}"/>
    <cellStyle name="Normal 5 2" xfId="57" xr:uid="{7754FB40-30C0-43B3-A5AD-9BE645F0B741}"/>
    <cellStyle name="Normal 6" xfId="58" xr:uid="{E54FF3CF-09C4-46CC-BF7A-0F42ED75FBD0}"/>
    <cellStyle name="Normal 6 2" xfId="59" xr:uid="{1B2DABC1-1110-4205-B931-A160E44F64A3}"/>
    <cellStyle name="Normal 7" xfId="60" xr:uid="{FDC9AA65-C3D4-45EF-A43B-F4DC8DFCD032}"/>
    <cellStyle name="Normal 7 2" xfId="61" xr:uid="{7AE17E5C-3069-4A24-AE3F-D5ED28FB2BB5}"/>
    <cellStyle name="Normal 8" xfId="62" xr:uid="{DF621314-96AA-419F-9E99-4E741D6B4731}"/>
    <cellStyle name="Normal 8 2" xfId="63" xr:uid="{4185A871-00AE-4274-9678-75B987C8AB71}"/>
    <cellStyle name="Normal 9" xfId="64" xr:uid="{95F01FBC-61FE-4873-AAAB-4D59492D3ABE}"/>
    <cellStyle name="Normal 9 2" xfId="65" xr:uid="{F9DDFC2A-C6CC-4792-B80D-DA072A20DD6E}"/>
    <cellStyle name="Notas 2" xfId="66" xr:uid="{E693E63B-69B6-48D7-B7F9-4BD5CFE4CFFD}"/>
    <cellStyle name="Notas 2 2" xfId="67" xr:uid="{87F24743-1CBF-4A18-BF88-804CC35236D4}"/>
    <cellStyle name="Notas 3" xfId="68" xr:uid="{9C09AE48-5F61-46D2-95F1-1F031855AE5A}"/>
    <cellStyle name="Salida 2" xfId="69" xr:uid="{4909A7CC-F33D-4147-B903-78A5FDBE4F5F}"/>
    <cellStyle name="Texto de advertencia 2" xfId="70" xr:uid="{719DEF2B-0EA7-48AA-86D0-C201D742654C}"/>
    <cellStyle name="Texto explicativo 2" xfId="71" xr:uid="{7F1F0BD4-2E1A-46C0-A81B-88C439FD0DD9}"/>
    <cellStyle name="Título 1 2" xfId="72" xr:uid="{DDFB1510-9403-423F-A2E0-15940297EC82}"/>
    <cellStyle name="Título 2 2" xfId="73" xr:uid="{CC9AC944-E37C-4F7B-907A-B85943C45584}"/>
    <cellStyle name="Título 3 2" xfId="74" xr:uid="{C44B4499-B9C9-4C5A-BAB4-7B8DA2718128}"/>
    <cellStyle name="Título 4" xfId="75" xr:uid="{63FD209E-A01A-427C-8BE0-A05C0DC1D06C}"/>
    <cellStyle name="Total 2" xfId="76" xr:uid="{2772BA41-802A-451B-AEF4-7D7C67679DAF}"/>
  </cellStyles>
  <dxfs count="0"/>
  <tableStyles count="1" defaultTableStyle="TableStyleMedium2" defaultPivotStyle="PivotStyleLight16">
    <tableStyle name="Invisible" pivot="0" table="0" count="0" xr9:uid="{C3AE7AD3-7B79-4C23-AD3A-B03A57AF15E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28575</xdr:colOff>
      <xdr:row>2</xdr:row>
      <xdr:rowOff>76200</xdr:rowOff>
    </xdr:to>
    <xdr:pic>
      <xdr:nvPicPr>
        <xdr:cNvPr id="1110" name="Imagen 2">
          <a:extLst>
            <a:ext uri="{FF2B5EF4-FFF2-40B4-BE49-F238E27FC236}">
              <a16:creationId xmlns:a16="http://schemas.microsoft.com/office/drawing/2014/main" id="{2D3036AD-D9E9-FCCD-6389-0A57728C2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371"/>
        <a:stretch>
          <a:fillRect/>
        </a:stretch>
      </xdr:blipFill>
      <xdr:spPr bwMode="auto">
        <a:xfrm>
          <a:off x="0" y="19050"/>
          <a:ext cx="1685925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118383</xdr:rowOff>
    </xdr:from>
    <xdr:to>
      <xdr:col>1</xdr:col>
      <xdr:colOff>137886</xdr:colOff>
      <xdr:row>1</xdr:row>
      <xdr:rowOff>127908</xdr:rowOff>
    </xdr:to>
    <xdr:pic>
      <xdr:nvPicPr>
        <xdr:cNvPr id="2134" name="Imagen 2">
          <a:extLst>
            <a:ext uri="{FF2B5EF4-FFF2-40B4-BE49-F238E27FC236}">
              <a16:creationId xmlns:a16="http://schemas.microsoft.com/office/drawing/2014/main" id="{EAC689DC-4434-88C6-C0C0-6C5F7B5D3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371"/>
        <a:stretch>
          <a:fillRect/>
        </a:stretch>
      </xdr:blipFill>
      <xdr:spPr bwMode="auto">
        <a:xfrm>
          <a:off x="0" y="118383"/>
          <a:ext cx="1598386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depa.gob.cl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odepa.gob.cl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uswheat.org/market-information/price-reports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774A1-8858-4AB9-888B-CB9A8EE7BE84}">
  <sheetPr codeName="Hoja1">
    <pageSetUpPr fitToPage="1"/>
  </sheetPr>
  <dimension ref="A1:Q25"/>
  <sheetViews>
    <sheetView zoomScale="70" zoomScaleNormal="70" workbookViewId="0">
      <pane xSplit="1" ySplit="6" topLeftCell="B7" activePane="bottomRight" state="frozen"/>
      <selection pane="topRight" activeCell="B1" sqref="B1"/>
      <selection pane="bottomLeft" activeCell="A8" sqref="A8"/>
      <selection pane="bottomRight" activeCell="C1" sqref="C1"/>
    </sheetView>
  </sheetViews>
  <sheetFormatPr baseColWidth="10" defaultColWidth="9.69140625" defaultRowHeight="15.5" x14ac:dyDescent="0.35"/>
  <cols>
    <col min="1" max="1" width="9.69140625" style="1"/>
    <col min="2" max="2" width="9.69140625" style="1" customWidth="1"/>
    <col min="3" max="4" width="10" style="1" customWidth="1"/>
    <col min="5" max="5" width="9" style="1" customWidth="1"/>
    <col min="6" max="7" width="12.07421875" style="1" customWidth="1"/>
    <col min="8" max="8" width="15.69140625" style="1" customWidth="1"/>
    <col min="9" max="9" width="15.23046875" style="1" customWidth="1"/>
    <col min="10" max="10" width="13.53515625" style="1" customWidth="1"/>
    <col min="11" max="11" width="13" style="1" customWidth="1"/>
    <col min="12" max="14" width="11.07421875" style="1" customWidth="1"/>
    <col min="15" max="15" width="1.69140625" style="1" customWidth="1"/>
    <col min="16" max="16" width="8.07421875" style="1" bestFit="1" customWidth="1"/>
    <col min="17" max="17" width="11.765625" style="1" customWidth="1"/>
    <col min="18" max="16384" width="9.69140625" style="1"/>
  </cols>
  <sheetData>
    <row r="1" spans="1:17" ht="87.75" customHeight="1" x14ac:dyDescent="0.35">
      <c r="A1" s="10"/>
      <c r="B1" s="10"/>
      <c r="C1" s="10"/>
      <c r="D1" s="10"/>
      <c r="E1" s="10"/>
      <c r="F1" s="10"/>
      <c r="G1" s="10"/>
      <c r="H1" s="27" t="s">
        <v>0</v>
      </c>
      <c r="I1" s="10"/>
      <c r="J1" s="10"/>
      <c r="K1" s="10"/>
      <c r="L1" s="10"/>
      <c r="M1" s="10"/>
      <c r="N1" s="10"/>
    </row>
    <row r="2" spans="1:17" ht="18.75" customHeight="1" x14ac:dyDescent="0.35">
      <c r="A2" s="9"/>
      <c r="B2" s="9"/>
      <c r="C2" s="9"/>
      <c r="D2" s="10"/>
      <c r="E2" s="10"/>
      <c r="F2" s="9"/>
      <c r="G2" s="9"/>
      <c r="H2" s="9" t="s">
        <v>1</v>
      </c>
      <c r="I2" s="9"/>
      <c r="J2" s="9"/>
      <c r="K2" s="9"/>
      <c r="L2" s="9"/>
      <c r="M2" s="9"/>
      <c r="N2" s="10"/>
    </row>
    <row r="3" spans="1:17" ht="22.5" customHeight="1" thickBot="1" x14ac:dyDescent="0.4">
      <c r="B3" s="23"/>
      <c r="C3" s="23"/>
      <c r="D3" s="23"/>
      <c r="E3" s="23"/>
      <c r="F3" s="23"/>
      <c r="G3" s="67"/>
      <c r="H3" s="68" t="s">
        <v>2</v>
      </c>
      <c r="I3" s="69"/>
      <c r="J3" s="23"/>
      <c r="K3" s="23"/>
      <c r="L3" s="155">
        <f>Datos!B1</f>
        <v>46071</v>
      </c>
      <c r="M3" s="155"/>
      <c r="N3" s="155"/>
    </row>
    <row r="4" spans="1:17" x14ac:dyDescent="0.35">
      <c r="A4" s="156" t="s">
        <v>3</v>
      </c>
      <c r="B4" s="157"/>
      <c r="C4" s="157"/>
      <c r="D4" s="158"/>
      <c r="E4" s="156" t="s">
        <v>3</v>
      </c>
      <c r="F4" s="157"/>
      <c r="G4" s="157"/>
      <c r="H4" s="157"/>
      <c r="I4" s="157"/>
      <c r="J4" s="157"/>
      <c r="K4" s="159"/>
      <c r="L4" s="160" t="s">
        <v>4</v>
      </c>
      <c r="M4" s="157"/>
      <c r="N4" s="159"/>
    </row>
    <row r="5" spans="1:17" ht="17.25" customHeight="1" x14ac:dyDescent="0.35">
      <c r="A5" s="161" t="s">
        <v>5</v>
      </c>
      <c r="B5" s="162"/>
      <c r="C5" s="162"/>
      <c r="D5" s="163"/>
      <c r="E5" s="161" t="s">
        <v>6</v>
      </c>
      <c r="F5" s="162"/>
      <c r="G5" s="162"/>
      <c r="H5" s="162"/>
      <c r="I5" s="162"/>
      <c r="J5" s="162"/>
      <c r="K5" s="164"/>
      <c r="L5" s="165" t="s">
        <v>7</v>
      </c>
      <c r="M5" s="162"/>
      <c r="N5" s="164"/>
    </row>
    <row r="6" spans="1:17" x14ac:dyDescent="0.35">
      <c r="A6" s="70"/>
      <c r="B6" s="53" t="s">
        <v>8</v>
      </c>
      <c r="C6" s="151" t="s">
        <v>9</v>
      </c>
      <c r="D6" s="152"/>
      <c r="E6" s="80" t="s">
        <v>10</v>
      </c>
      <c r="F6" s="151" t="s">
        <v>11</v>
      </c>
      <c r="G6" s="153"/>
      <c r="H6" s="53" t="s">
        <v>12</v>
      </c>
      <c r="I6" s="53" t="s">
        <v>13</v>
      </c>
      <c r="J6" s="53" t="s">
        <v>14</v>
      </c>
      <c r="K6" s="81" t="s">
        <v>15</v>
      </c>
      <c r="L6" s="54" t="s">
        <v>8</v>
      </c>
      <c r="M6" s="151" t="s">
        <v>9</v>
      </c>
      <c r="N6" s="154"/>
    </row>
    <row r="7" spans="1:17" ht="19.5" customHeight="1" x14ac:dyDescent="0.35">
      <c r="A7" s="137">
        <v>2026</v>
      </c>
      <c r="B7" s="134"/>
      <c r="C7" s="134"/>
      <c r="D7" s="135"/>
      <c r="E7" s="136"/>
      <c r="F7" s="134"/>
      <c r="G7" s="134"/>
      <c r="H7" s="134"/>
      <c r="I7" s="134"/>
      <c r="J7" s="134"/>
      <c r="K7" s="135"/>
      <c r="L7" s="136"/>
      <c r="M7" s="134"/>
      <c r="N7" s="135"/>
      <c r="O7"/>
      <c r="P7"/>
      <c r="Q7"/>
    </row>
    <row r="8" spans="1:17" ht="19.5" customHeight="1" x14ac:dyDescent="0.35">
      <c r="A8" s="71" t="s">
        <v>92</v>
      </c>
      <c r="B8" s="19"/>
      <c r="C8" s="20">
        <f>$B$9+'Primas SRW'!B6</f>
        <v>652</v>
      </c>
      <c r="D8" s="74">
        <f>C8*$B$23</f>
        <v>239.57087999999999</v>
      </c>
      <c r="E8" s="83"/>
      <c r="F8" s="20">
        <f>$E$9+'Primas HRW'!B6</f>
        <v>716</v>
      </c>
      <c r="G8" s="20">
        <f>F8*$B$23</f>
        <v>263.08704</v>
      </c>
      <c r="H8" s="20"/>
      <c r="I8" s="21">
        <f>$E$9+'Primas HRW'!E6</f>
        <v>701</v>
      </c>
      <c r="J8" s="21">
        <f>$E$9+'Primas HRW'!F6</f>
        <v>686</v>
      </c>
      <c r="K8" s="84">
        <f>$E$9+'Primas HRW'!G6</f>
        <v>691</v>
      </c>
      <c r="L8" s="83"/>
      <c r="M8" s="20">
        <f>$L$9+'Primas maíz'!B6</f>
        <v>554</v>
      </c>
      <c r="N8" s="74">
        <f>M8*$F$23</f>
        <v>218.09871999999999</v>
      </c>
      <c r="O8"/>
      <c r="P8"/>
      <c r="Q8"/>
    </row>
    <row r="9" spans="1:17" ht="19.5" customHeight="1" x14ac:dyDescent="0.35">
      <c r="A9" s="72" t="s">
        <v>16</v>
      </c>
      <c r="B9" s="22">
        <f>Datos!E3</f>
        <v>547</v>
      </c>
      <c r="C9" s="22">
        <f>$B$9+'Primas SRW'!B7</f>
        <v>652</v>
      </c>
      <c r="D9" s="73">
        <f>C9*$B$23</f>
        <v>239.57087999999999</v>
      </c>
      <c r="E9" s="79">
        <f>Datos!I3</f>
        <v>551</v>
      </c>
      <c r="F9" s="22">
        <f>$E$9+'Primas HRW'!B7</f>
        <v>716</v>
      </c>
      <c r="G9" s="22">
        <f>F9*$B$23</f>
        <v>263.08704</v>
      </c>
      <c r="H9" s="22"/>
      <c r="I9" s="31">
        <f>$E$9+'Primas HRW'!E7</f>
        <v>701</v>
      </c>
      <c r="J9" s="31">
        <f>$E$9+'Primas HRW'!F7</f>
        <v>686</v>
      </c>
      <c r="K9" s="82">
        <f>$E$9+'Primas HRW'!G7</f>
        <v>691</v>
      </c>
      <c r="L9" s="97">
        <f>Datos!M3</f>
        <v>427</v>
      </c>
      <c r="M9" s="85">
        <f>$L$9+'Primas maíz'!B7</f>
        <v>552</v>
      </c>
      <c r="N9" s="86">
        <f>M9*$F$23</f>
        <v>217.31135999999998</v>
      </c>
      <c r="O9"/>
      <c r="P9"/>
      <c r="Q9"/>
    </row>
    <row r="10" spans="1:17" ht="19.5" customHeight="1" x14ac:dyDescent="0.35">
      <c r="A10" s="71" t="s">
        <v>99</v>
      </c>
      <c r="B10" s="19"/>
      <c r="C10" s="20">
        <f>$B$11+'Primas SRW'!B8</f>
        <v>652.5</v>
      </c>
      <c r="D10" s="74">
        <f>C10*$B$23</f>
        <v>239.75459999999998</v>
      </c>
      <c r="E10" s="83"/>
      <c r="F10" s="20">
        <f>$E$11+'Primas HRW'!B8</f>
        <v>696.75</v>
      </c>
      <c r="G10" s="20">
        <f>F10*$B$23</f>
        <v>256.01382000000001</v>
      </c>
      <c r="H10" s="20"/>
      <c r="I10" s="21">
        <f>$E$11+'Primas HRW'!E8</f>
        <v>711.75</v>
      </c>
      <c r="J10" s="21">
        <f>$E$11+'Primas HRW'!F8</f>
        <v>696.75</v>
      </c>
      <c r="K10" s="84">
        <f>$E$11+'Primas HRW'!G8</f>
        <v>701.75</v>
      </c>
      <c r="L10" s="83"/>
      <c r="M10" s="20">
        <f>$L$11+'Primas maíz'!B8</f>
        <v>544.75</v>
      </c>
      <c r="N10" s="74">
        <f>M10*$F$23</f>
        <v>214.45717999999999</v>
      </c>
      <c r="O10"/>
      <c r="P10"/>
      <c r="Q10"/>
    </row>
    <row r="11" spans="1:17" ht="19.5" customHeight="1" x14ac:dyDescent="0.35">
      <c r="A11" s="72" t="s">
        <v>17</v>
      </c>
      <c r="B11" s="22">
        <f>Datos!E5</f>
        <v>552.5</v>
      </c>
      <c r="C11" s="22">
        <f>$B$11+'Primas SRW'!B9</f>
        <v>652.5</v>
      </c>
      <c r="D11" s="73">
        <f>C11*$B$23</f>
        <v>239.75459999999998</v>
      </c>
      <c r="E11" s="79">
        <f>Datos!I5</f>
        <v>561.75</v>
      </c>
      <c r="F11" s="22">
        <f>$E$11+'Primas HRW'!B9</f>
        <v>696.75</v>
      </c>
      <c r="G11" s="22">
        <f>F11*$B$23</f>
        <v>256.01382000000001</v>
      </c>
      <c r="H11" s="22"/>
      <c r="I11" s="31">
        <f>$E$11+'Primas HRW'!E9</f>
        <v>711.75</v>
      </c>
      <c r="J11" s="31">
        <f>$E$11+'Primas HRW'!F9</f>
        <v>696.75</v>
      </c>
      <c r="K11" s="82">
        <f>$E$11+'Primas HRW'!G9</f>
        <v>701.75</v>
      </c>
      <c r="L11" s="97">
        <f>Datos!M5</f>
        <v>436.75</v>
      </c>
      <c r="M11" s="85">
        <f>$L$11+'Primas maíz'!B9</f>
        <v>539.75</v>
      </c>
      <c r="N11" s="86">
        <f>M11*$F$23</f>
        <v>212.48877999999999</v>
      </c>
      <c r="O11"/>
      <c r="P11"/>
      <c r="Q11"/>
    </row>
    <row r="12" spans="1:17" ht="19.5" customHeight="1" x14ac:dyDescent="0.35">
      <c r="A12" s="71" t="s">
        <v>103</v>
      </c>
      <c r="B12" s="19"/>
      <c r="C12" s="20"/>
      <c r="D12" s="74"/>
      <c r="E12" s="83"/>
      <c r="F12" s="20"/>
      <c r="G12" s="20"/>
      <c r="H12" s="20"/>
      <c r="I12" s="21"/>
      <c r="J12" s="21"/>
      <c r="K12" s="84"/>
      <c r="L12" s="83"/>
      <c r="M12" s="20"/>
      <c r="N12" s="74"/>
      <c r="O12"/>
      <c r="P12"/>
      <c r="Q12"/>
    </row>
    <row r="13" spans="1:17" ht="19.5" customHeight="1" x14ac:dyDescent="0.35">
      <c r="A13" s="72" t="s">
        <v>18</v>
      </c>
      <c r="B13" s="22">
        <f>Datos!E6</f>
        <v>559.75</v>
      </c>
      <c r="C13" s="22"/>
      <c r="D13" s="73"/>
      <c r="E13" s="79">
        <f>Datos!I6</f>
        <v>574.25</v>
      </c>
      <c r="F13" s="22"/>
      <c r="G13" s="22"/>
      <c r="H13" s="22"/>
      <c r="I13" s="31"/>
      <c r="J13" s="31"/>
      <c r="K13" s="82"/>
      <c r="L13" s="97">
        <f>Datos!M6</f>
        <v>444.75</v>
      </c>
      <c r="M13" s="85"/>
      <c r="N13" s="86"/>
      <c r="O13"/>
      <c r="P13"/>
      <c r="Q13"/>
    </row>
    <row r="14" spans="1:17" ht="19.5" customHeight="1" x14ac:dyDescent="0.35">
      <c r="A14" s="71" t="s">
        <v>19</v>
      </c>
      <c r="B14" s="19">
        <f>Datos!E7</f>
        <v>571.25</v>
      </c>
      <c r="C14" s="20"/>
      <c r="D14" s="74"/>
      <c r="E14" s="83">
        <f>Datos!I7</f>
        <v>588.25</v>
      </c>
      <c r="F14" s="20"/>
      <c r="G14" s="20"/>
      <c r="H14" s="20"/>
      <c r="I14" s="21"/>
      <c r="J14" s="21"/>
      <c r="K14" s="84"/>
      <c r="L14" s="83">
        <f>Datos!M7</f>
        <v>445.75</v>
      </c>
      <c r="M14" s="20"/>
      <c r="N14" s="74"/>
      <c r="O14"/>
      <c r="P14"/>
      <c r="Q14"/>
    </row>
    <row r="15" spans="1:17" ht="19.5" customHeight="1" x14ac:dyDescent="0.35">
      <c r="A15" s="72" t="s">
        <v>20</v>
      </c>
      <c r="B15" s="22">
        <f>Datos!E8</f>
        <v>589</v>
      </c>
      <c r="C15" s="22"/>
      <c r="D15" s="73"/>
      <c r="E15" s="79">
        <f>Datos!I8</f>
        <v>609</v>
      </c>
      <c r="F15" s="22"/>
      <c r="G15" s="22"/>
      <c r="H15" s="22"/>
      <c r="I15" s="31"/>
      <c r="J15" s="31"/>
      <c r="K15" s="82"/>
      <c r="L15" s="97">
        <f>Datos!M8</f>
        <v>461</v>
      </c>
      <c r="M15" s="85"/>
      <c r="N15" s="86"/>
      <c r="O15"/>
      <c r="P15"/>
      <c r="Q15"/>
    </row>
    <row r="16" spans="1:17" ht="19.5" customHeight="1" x14ac:dyDescent="0.35">
      <c r="A16" s="137">
        <v>2027</v>
      </c>
      <c r="B16" s="134"/>
      <c r="C16" s="134"/>
      <c r="D16" s="135"/>
      <c r="E16" s="136"/>
      <c r="F16" s="134"/>
      <c r="G16" s="134"/>
      <c r="H16" s="134"/>
      <c r="I16" s="134"/>
      <c r="J16" s="134"/>
      <c r="K16" s="135"/>
      <c r="L16" s="136"/>
      <c r="M16" s="134"/>
      <c r="N16" s="135"/>
      <c r="O16"/>
      <c r="P16"/>
      <c r="Q16"/>
    </row>
    <row r="17" spans="1:17" ht="19.5" customHeight="1" x14ac:dyDescent="0.35">
      <c r="A17" s="71" t="s">
        <v>16</v>
      </c>
      <c r="B17" s="20">
        <f>Datos!E9</f>
        <v>604.25</v>
      </c>
      <c r="C17" s="20"/>
      <c r="D17" s="74"/>
      <c r="E17" s="20">
        <f>Datos!I9</f>
        <v>625.5</v>
      </c>
      <c r="F17" s="20"/>
      <c r="G17" s="20"/>
      <c r="H17" s="20"/>
      <c r="I17" s="21"/>
      <c r="J17" s="21"/>
      <c r="K17" s="84"/>
      <c r="L17" s="20">
        <f>Datos!M9</f>
        <v>473.25</v>
      </c>
      <c r="M17" s="20"/>
      <c r="N17" s="74"/>
      <c r="O17"/>
      <c r="P17"/>
      <c r="Q17"/>
    </row>
    <row r="18" spans="1:17" ht="19.5" customHeight="1" x14ac:dyDescent="0.35">
      <c r="A18" s="72" t="s">
        <v>17</v>
      </c>
      <c r="B18" s="22">
        <f>Datos!E10</f>
        <v>611.5</v>
      </c>
      <c r="C18" s="22"/>
      <c r="D18" s="73"/>
      <c r="E18" s="22">
        <f>Datos!I10</f>
        <v>633</v>
      </c>
      <c r="F18" s="22"/>
      <c r="G18" s="22"/>
      <c r="H18" s="22"/>
      <c r="I18" s="31"/>
      <c r="J18" s="31"/>
      <c r="K18" s="82"/>
      <c r="L18" s="85">
        <f>Datos!M10</f>
        <v>479.25</v>
      </c>
      <c r="M18" s="85"/>
      <c r="N18" s="86"/>
      <c r="O18"/>
      <c r="P18"/>
      <c r="Q18"/>
    </row>
    <row r="19" spans="1:17" ht="19.5" customHeight="1" x14ac:dyDescent="0.35">
      <c r="A19" s="71" t="s">
        <v>18</v>
      </c>
      <c r="B19" s="20">
        <f>Datos!E11</f>
        <v>610.25</v>
      </c>
      <c r="C19" s="20"/>
      <c r="D19" s="74"/>
      <c r="E19" s="20">
        <f>Datos!I11</f>
        <v>629.75</v>
      </c>
      <c r="F19" s="20"/>
      <c r="G19" s="20"/>
      <c r="H19" s="20"/>
      <c r="I19" s="21"/>
      <c r="J19" s="21"/>
      <c r="K19" s="84"/>
      <c r="L19" s="20">
        <f>Datos!M11</f>
        <v>482.75</v>
      </c>
      <c r="M19" s="20"/>
      <c r="N19" s="74"/>
      <c r="O19"/>
      <c r="P19"/>
      <c r="Q19"/>
    </row>
    <row r="20" spans="1:17" ht="19.5" customHeight="1" x14ac:dyDescent="0.35">
      <c r="A20" s="72" t="s">
        <v>19</v>
      </c>
      <c r="B20" s="22">
        <f>Datos!E12</f>
        <v>616.5</v>
      </c>
      <c r="C20" s="22"/>
      <c r="D20" s="73"/>
      <c r="E20" s="22">
        <f>Datos!I12</f>
        <v>634.5</v>
      </c>
      <c r="F20" s="22"/>
      <c r="G20" s="22"/>
      <c r="H20" s="22"/>
      <c r="I20" s="31"/>
      <c r="J20" s="31"/>
      <c r="K20" s="82"/>
      <c r="L20" s="85">
        <f>Datos!M12</f>
        <v>466.25</v>
      </c>
      <c r="M20" s="85"/>
      <c r="N20" s="86"/>
      <c r="O20"/>
      <c r="P20"/>
      <c r="Q20"/>
    </row>
    <row r="21" spans="1:17" ht="19.5" customHeight="1" thickBot="1" x14ac:dyDescent="0.4">
      <c r="A21" s="138" t="s">
        <v>20</v>
      </c>
      <c r="B21" s="139">
        <f>Datos!E13</f>
        <v>628</v>
      </c>
      <c r="C21" s="139"/>
      <c r="D21" s="140"/>
      <c r="E21" s="139">
        <f>Datos!I13</f>
        <v>644</v>
      </c>
      <c r="F21" s="139"/>
      <c r="G21" s="139"/>
      <c r="H21" s="139"/>
      <c r="I21" s="141"/>
      <c r="J21" s="141"/>
      <c r="K21" s="142"/>
      <c r="L21" s="139">
        <f>Datos!M13</f>
        <v>471.75</v>
      </c>
      <c r="M21" s="139"/>
      <c r="N21" s="140"/>
      <c r="O21"/>
      <c r="P21"/>
      <c r="Q21"/>
    </row>
    <row r="22" spans="1:17" ht="19.5" customHeight="1" x14ac:dyDescent="0.35">
      <c r="A22" s="3" t="s">
        <v>21</v>
      </c>
      <c r="O22"/>
      <c r="P22"/>
      <c r="Q22" s="2"/>
    </row>
    <row r="23" spans="1:17" ht="19.5" customHeight="1" x14ac:dyDescent="0.35">
      <c r="A23" s="6" t="s">
        <v>22</v>
      </c>
      <c r="B23" s="24">
        <v>0.36743999999999999</v>
      </c>
      <c r="E23" s="6" t="s">
        <v>23</v>
      </c>
      <c r="F23" s="12">
        <v>0.39367999999999997</v>
      </c>
      <c r="O23"/>
      <c r="P23"/>
      <c r="Q23" s="2"/>
    </row>
    <row r="24" spans="1:17" ht="19.5" customHeight="1" x14ac:dyDescent="0.35">
      <c r="A24" s="4" t="s">
        <v>24</v>
      </c>
      <c r="B24" s="4"/>
      <c r="C24" s="4"/>
      <c r="D24" s="4"/>
      <c r="E24" s="4"/>
      <c r="F24" s="4"/>
      <c r="O24"/>
      <c r="P24"/>
      <c r="Q24" s="2"/>
    </row>
    <row r="25" spans="1:17" ht="19.5" customHeight="1" x14ac:dyDescent="0.35">
      <c r="P25"/>
      <c r="Q25"/>
    </row>
  </sheetData>
  <sheetProtection selectLockedCells="1" selectUnlockedCells="1"/>
  <mergeCells count="10">
    <mergeCell ref="C6:D6"/>
    <mergeCell ref="F6:G6"/>
    <mergeCell ref="M6:N6"/>
    <mergeCell ref="L3:N3"/>
    <mergeCell ref="A4:D4"/>
    <mergeCell ref="E4:K4"/>
    <mergeCell ref="L4:N4"/>
    <mergeCell ref="A5:D5"/>
    <mergeCell ref="E5:K5"/>
    <mergeCell ref="L5:N5"/>
  </mergeCells>
  <hyperlinks>
    <hyperlink ref="A24" r:id="rId1" xr:uid="{90A5EEA4-9D5B-4C4F-A3D7-9D11F807E64D}"/>
  </hyperlinks>
  <printOptions horizontalCentered="1"/>
  <pageMargins left="0.23622047244094491" right="0.23622047244094491" top="0.19685039370078741" bottom="0.19685039370078741" header="0.31496062992125984" footer="0.31496062992125984"/>
  <pageSetup paperSize="9" scale="74" firstPageNumber="0" orientation="landscape" r:id="rId2"/>
  <headerFooter alignWithMargins="0">
    <oddFooter>&amp;R&amp;T&amp;[  &amp;D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590F9-E9C5-4DEC-A81A-FF58E166DACF}">
  <sheetPr codeName="Hoja2">
    <pageSetUpPr fitToPage="1"/>
  </sheetPr>
  <dimension ref="A1:K26"/>
  <sheetViews>
    <sheetView tabSelected="1" zoomScale="70" zoomScaleNormal="70" workbookViewId="0">
      <pane xSplit="1" ySplit="5" topLeftCell="B6" activePane="bottomRight" state="frozen"/>
      <selection pane="topRight" activeCell="B1" sqref="B1"/>
      <selection pane="bottomLeft" activeCell="A7" sqref="A7"/>
      <selection pane="bottomRight" activeCell="B1" sqref="B1"/>
    </sheetView>
  </sheetViews>
  <sheetFormatPr baseColWidth="10" defaultColWidth="9.69140625" defaultRowHeight="15.5" x14ac:dyDescent="0.35"/>
  <cols>
    <col min="1" max="1" width="17.69140625" style="1" customWidth="1"/>
    <col min="2" max="2" width="9.765625" style="1" customWidth="1"/>
    <col min="3" max="3" width="12" style="1" customWidth="1"/>
    <col min="4" max="4" width="10" style="1" customWidth="1"/>
    <col min="5" max="5" width="14.23046875" style="1" customWidth="1"/>
    <col min="6" max="6" width="15" style="1" bestFit="1" customWidth="1"/>
    <col min="7" max="7" width="16.765625" style="1" bestFit="1" customWidth="1"/>
    <col min="8" max="8" width="16.3046875" style="1" bestFit="1" customWidth="1"/>
    <col min="9" max="9" width="15" style="1" bestFit="1" customWidth="1"/>
    <col min="10" max="10" width="10.4609375" style="1" customWidth="1"/>
    <col min="11" max="11" width="11.53515625" style="1" bestFit="1" customWidth="1"/>
    <col min="12" max="16384" width="9.69140625" style="1"/>
  </cols>
  <sheetData>
    <row r="1" spans="1:11" ht="90" customHeight="1" x14ac:dyDescent="0.35">
      <c r="A1" s="9"/>
      <c r="B1" s="9"/>
      <c r="C1" s="9"/>
      <c r="D1" s="9"/>
      <c r="E1" s="30" t="s">
        <v>0</v>
      </c>
      <c r="F1" s="9"/>
      <c r="G1" s="9"/>
      <c r="H1" s="9"/>
      <c r="I1" s="9"/>
      <c r="J1" s="9"/>
      <c r="K1" s="9"/>
    </row>
    <row r="2" spans="1:11" ht="18.75" customHeight="1" thickBot="1" x14ac:dyDescent="0.4">
      <c r="A2" s="26"/>
      <c r="B2" s="23"/>
      <c r="C2" s="23"/>
      <c r="D2" s="23"/>
      <c r="E2" s="23"/>
      <c r="F2" s="171" t="s">
        <v>25</v>
      </c>
      <c r="G2" s="171"/>
      <c r="H2" s="23"/>
      <c r="I2" s="155">
        <f>Datos!B1</f>
        <v>46071</v>
      </c>
      <c r="J2" s="155"/>
      <c r="K2" s="155"/>
    </row>
    <row r="3" spans="1:11" ht="20.149999999999999" customHeight="1" thickBot="1" x14ac:dyDescent="0.4">
      <c r="A3" s="75"/>
      <c r="B3" s="172" t="s">
        <v>3</v>
      </c>
      <c r="C3" s="173"/>
      <c r="D3" s="174" t="s">
        <v>3</v>
      </c>
      <c r="E3" s="175"/>
      <c r="F3" s="175"/>
      <c r="G3" s="175"/>
      <c r="H3" s="175"/>
      <c r="I3" s="176"/>
      <c r="J3" s="174" t="s">
        <v>4</v>
      </c>
      <c r="K3" s="176"/>
    </row>
    <row r="4" spans="1:11" ht="20.149999999999999" customHeight="1" x14ac:dyDescent="0.35">
      <c r="A4" s="75"/>
      <c r="B4" s="166" t="s">
        <v>5</v>
      </c>
      <c r="C4" s="167"/>
      <c r="D4" s="168" t="s">
        <v>6</v>
      </c>
      <c r="E4" s="169"/>
      <c r="F4" s="169"/>
      <c r="G4" s="169"/>
      <c r="H4" s="169"/>
      <c r="I4" s="170"/>
      <c r="J4" s="168" t="s">
        <v>7</v>
      </c>
      <c r="K4" s="170"/>
    </row>
    <row r="5" spans="1:11" ht="20.149999999999999" customHeight="1" x14ac:dyDescent="0.35">
      <c r="A5" s="76"/>
      <c r="B5" s="55" t="s">
        <v>8</v>
      </c>
      <c r="C5" s="77" t="s">
        <v>9</v>
      </c>
      <c r="D5" s="78" t="s">
        <v>10</v>
      </c>
      <c r="E5" s="56" t="s">
        <v>11</v>
      </c>
      <c r="F5" s="57" t="s">
        <v>12</v>
      </c>
      <c r="G5" s="57" t="s">
        <v>13</v>
      </c>
      <c r="H5" s="57" t="s">
        <v>14</v>
      </c>
      <c r="I5" s="77" t="s">
        <v>15</v>
      </c>
      <c r="J5" s="78" t="s">
        <v>8</v>
      </c>
      <c r="K5" s="77" t="s">
        <v>9</v>
      </c>
    </row>
    <row r="6" spans="1:11" ht="19.5" customHeight="1" x14ac:dyDescent="0.35">
      <c r="A6" s="102">
        <v>2026</v>
      </c>
      <c r="B6" s="103"/>
      <c r="C6" s="104"/>
      <c r="D6" s="108"/>
      <c r="E6" s="103"/>
      <c r="F6" s="103"/>
      <c r="G6" s="103"/>
      <c r="H6" s="103"/>
      <c r="I6" s="104"/>
      <c r="J6" s="108"/>
      <c r="K6" s="104"/>
    </row>
    <row r="7" spans="1:11" ht="19.5" customHeight="1" x14ac:dyDescent="0.35">
      <c r="A7" s="71" t="s">
        <v>92</v>
      </c>
      <c r="B7" s="109"/>
      <c r="C7" s="120">
        <f>ROUND(BUSHEL!D8,1)</f>
        <v>239.6</v>
      </c>
      <c r="D7" s="117"/>
      <c r="E7" s="99">
        <f>ROUND(BUSHEL!G8,1)</f>
        <v>263.10000000000002</v>
      </c>
      <c r="F7" s="100"/>
      <c r="G7" s="114">
        <f>BUSHEL!I8*$B$23</f>
        <v>257.57544000000001</v>
      </c>
      <c r="H7" s="114">
        <f>BUSHEL!J8*$B$23</f>
        <v>252.06384</v>
      </c>
      <c r="I7" s="101">
        <f>BUSHEL!K8*$B$23</f>
        <v>253.90103999999999</v>
      </c>
      <c r="J7" s="117"/>
      <c r="K7" s="118">
        <f>ROUND(BUSHEL!N8,1)</f>
        <v>218.1</v>
      </c>
    </row>
    <row r="8" spans="1:11" ht="19.5" customHeight="1" x14ac:dyDescent="0.35">
      <c r="A8" s="72" t="s">
        <v>16</v>
      </c>
      <c r="B8" s="110">
        <f>BUSHEL!B9*$B$23</f>
        <v>200.98967999999999</v>
      </c>
      <c r="C8" s="119">
        <f>ROUND(BUSHEL!D9,1)</f>
        <v>239.6</v>
      </c>
      <c r="D8" s="112">
        <f>BUSHEL!E9*$B$23</f>
        <v>202.45944</v>
      </c>
      <c r="E8" s="106">
        <f>ROUND(BUSHEL!G9,1)</f>
        <v>263.10000000000002</v>
      </c>
      <c r="F8" s="106"/>
      <c r="G8" s="113">
        <f>BUSHEL!I9*$B$23</f>
        <v>257.57544000000001</v>
      </c>
      <c r="H8" s="113">
        <f>BUSHEL!J9*$B$23</f>
        <v>252.06384</v>
      </c>
      <c r="I8" s="107">
        <f>BUSHEL!K9*$B$23</f>
        <v>253.90103999999999</v>
      </c>
      <c r="J8" s="115">
        <f>BUSHEL!L9*$E$23</f>
        <v>168.10136</v>
      </c>
      <c r="K8" s="116">
        <f>ROUND(BUSHEL!N9,1)</f>
        <v>217.3</v>
      </c>
    </row>
    <row r="9" spans="1:11" ht="19.5" customHeight="1" x14ac:dyDescent="0.35">
      <c r="A9" s="71" t="s">
        <v>99</v>
      </c>
      <c r="B9" s="109"/>
      <c r="C9" s="120">
        <f>ROUND(BUSHEL!D10,1)</f>
        <v>239.8</v>
      </c>
      <c r="D9" s="117"/>
      <c r="E9" s="99">
        <f>ROUND(BUSHEL!G10,1)</f>
        <v>256</v>
      </c>
      <c r="F9" s="100"/>
      <c r="G9" s="114">
        <f>BUSHEL!I10*$B$23</f>
        <v>261.52542</v>
      </c>
      <c r="H9" s="114">
        <f>BUSHEL!J10*$B$23</f>
        <v>256.01382000000001</v>
      </c>
      <c r="I9" s="101">
        <f>BUSHEL!K10*$B$23</f>
        <v>257.85102000000001</v>
      </c>
      <c r="J9" s="117"/>
      <c r="K9" s="118">
        <f>ROUND(BUSHEL!N10,1)</f>
        <v>214.5</v>
      </c>
    </row>
    <row r="10" spans="1:11" ht="19.5" customHeight="1" x14ac:dyDescent="0.35">
      <c r="A10" s="105" t="s">
        <v>17</v>
      </c>
      <c r="B10" s="106">
        <f>BUSHEL!B11*$B$23</f>
        <v>203.01059999999998</v>
      </c>
      <c r="C10" s="119">
        <f>ROUND(BUSHEL!D11,1)</f>
        <v>239.8</v>
      </c>
      <c r="D10" s="112">
        <f>BUSHEL!E11*$B$23</f>
        <v>206.40941999999998</v>
      </c>
      <c r="E10" s="106">
        <f>ROUND(BUSHEL!G11,1)</f>
        <v>256</v>
      </c>
      <c r="F10" s="106"/>
      <c r="G10" s="113">
        <f>BUSHEL!I11*$B$23</f>
        <v>261.52542</v>
      </c>
      <c r="H10" s="113">
        <f>BUSHEL!J11*$B$23</f>
        <v>256.01382000000001</v>
      </c>
      <c r="I10" s="107">
        <f>BUSHEL!K11*$B$23</f>
        <v>257.85102000000001</v>
      </c>
      <c r="J10" s="115">
        <f>BUSHEL!L11*$E$23</f>
        <v>171.93974</v>
      </c>
      <c r="K10" s="116">
        <f>ROUND(BUSHEL!N11,1)</f>
        <v>212.5</v>
      </c>
    </row>
    <row r="11" spans="1:11" ht="19.5" customHeight="1" x14ac:dyDescent="0.35">
      <c r="A11" s="98" t="s">
        <v>103</v>
      </c>
      <c r="B11" s="99"/>
      <c r="C11" s="120"/>
      <c r="D11" s="111"/>
      <c r="E11" s="99"/>
      <c r="F11" s="100"/>
      <c r="G11" s="114"/>
      <c r="H11" s="114"/>
      <c r="I11" s="101"/>
      <c r="J11" s="117"/>
      <c r="K11" s="118"/>
    </row>
    <row r="12" spans="1:11" ht="19.5" customHeight="1" x14ac:dyDescent="0.35">
      <c r="A12" s="105" t="s">
        <v>18</v>
      </c>
      <c r="B12" s="106">
        <f>BUSHEL!B13*$B$23</f>
        <v>205.67454000000001</v>
      </c>
      <c r="C12" s="119"/>
      <c r="D12" s="112">
        <f>BUSHEL!E13*$B$23</f>
        <v>211.00242</v>
      </c>
      <c r="E12" s="106"/>
      <c r="F12" s="106"/>
      <c r="G12" s="113"/>
      <c r="H12" s="113"/>
      <c r="I12" s="107"/>
      <c r="J12" s="115">
        <f>BUSHEL!L13*$E$23</f>
        <v>175.08918</v>
      </c>
      <c r="K12" s="116"/>
    </row>
    <row r="13" spans="1:11" ht="19.5" customHeight="1" x14ac:dyDescent="0.35">
      <c r="A13" s="98" t="s">
        <v>19</v>
      </c>
      <c r="B13" s="99">
        <f>BUSHEL!B14*$B$23</f>
        <v>209.90009999999998</v>
      </c>
      <c r="C13" s="120"/>
      <c r="D13" s="111">
        <f>BUSHEL!E14*$B$23</f>
        <v>216.14658</v>
      </c>
      <c r="E13" s="99"/>
      <c r="F13" s="100"/>
      <c r="G13" s="100"/>
      <c r="H13" s="100"/>
      <c r="I13" s="101"/>
      <c r="J13" s="117">
        <f>BUSHEL!L14*$E$23</f>
        <v>175.48285999999999</v>
      </c>
      <c r="K13" s="118"/>
    </row>
    <row r="14" spans="1:11" ht="19.5" customHeight="1" x14ac:dyDescent="0.35">
      <c r="A14" s="105" t="s">
        <v>20</v>
      </c>
      <c r="B14" s="106">
        <f>BUSHEL!B15*$B$23</f>
        <v>216.42215999999999</v>
      </c>
      <c r="C14" s="119"/>
      <c r="D14" s="112">
        <f>BUSHEL!E15*$B$23</f>
        <v>223.77096</v>
      </c>
      <c r="E14" s="106"/>
      <c r="F14" s="106"/>
      <c r="G14" s="106"/>
      <c r="H14" s="106"/>
      <c r="I14" s="107"/>
      <c r="J14" s="115">
        <f>BUSHEL!L15*$E$23</f>
        <v>181.48648</v>
      </c>
      <c r="K14" s="116"/>
    </row>
    <row r="15" spans="1:11" ht="19.5" customHeight="1" x14ac:dyDescent="0.35">
      <c r="A15" s="102">
        <v>2027</v>
      </c>
      <c r="B15" s="103"/>
      <c r="C15" s="104"/>
      <c r="D15" s="108"/>
      <c r="E15" s="103"/>
      <c r="F15" s="103"/>
      <c r="G15" s="103"/>
      <c r="H15" s="103"/>
      <c r="I15" s="104"/>
      <c r="J15" s="108"/>
      <c r="K15" s="104"/>
    </row>
    <row r="16" spans="1:11" ht="19.5" customHeight="1" x14ac:dyDescent="0.35">
      <c r="A16" s="71" t="s">
        <v>16</v>
      </c>
      <c r="B16" s="109">
        <f>BUSHEL!B17*$B$23</f>
        <v>222.02562</v>
      </c>
      <c r="C16" s="120"/>
      <c r="D16" s="117">
        <f>BUSHEL!E17*$B$23</f>
        <v>229.83372</v>
      </c>
      <c r="E16" s="99"/>
      <c r="F16" s="100"/>
      <c r="G16" s="114"/>
      <c r="H16" s="114"/>
      <c r="I16" s="101"/>
      <c r="J16" s="117">
        <f>BUSHEL!L17*$E$23</f>
        <v>186.30905999999999</v>
      </c>
      <c r="K16" s="118"/>
    </row>
    <row r="17" spans="1:11" ht="19.5" customHeight="1" x14ac:dyDescent="0.35">
      <c r="A17" s="72" t="s">
        <v>17</v>
      </c>
      <c r="B17" s="110">
        <f>BUSHEL!B18*$B$23</f>
        <v>224.68956</v>
      </c>
      <c r="C17" s="119"/>
      <c r="D17" s="112">
        <f>BUSHEL!E18*$B$23</f>
        <v>232.58951999999999</v>
      </c>
      <c r="E17" s="106"/>
      <c r="F17" s="106"/>
      <c r="G17" s="113"/>
      <c r="H17" s="113"/>
      <c r="I17" s="107"/>
      <c r="J17" s="115">
        <f>BUSHEL!L18*$E$23</f>
        <v>188.67113999999998</v>
      </c>
      <c r="K17" s="116"/>
    </row>
    <row r="18" spans="1:11" ht="19.5" customHeight="1" x14ac:dyDescent="0.35">
      <c r="A18" s="71" t="s">
        <v>18</v>
      </c>
      <c r="B18" s="109">
        <f>BUSHEL!B19*$B$23</f>
        <v>224.23025999999999</v>
      </c>
      <c r="C18" s="120"/>
      <c r="D18" s="117">
        <f>BUSHEL!E19*$B$23</f>
        <v>231.39534</v>
      </c>
      <c r="E18" s="99"/>
      <c r="F18" s="100"/>
      <c r="G18" s="114"/>
      <c r="H18" s="114"/>
      <c r="I18" s="101"/>
      <c r="J18" s="117">
        <f>BUSHEL!L19*$E$23</f>
        <v>190.04901999999998</v>
      </c>
      <c r="K18" s="118"/>
    </row>
    <row r="19" spans="1:11" ht="19.5" customHeight="1" x14ac:dyDescent="0.35">
      <c r="A19" s="72" t="s">
        <v>19</v>
      </c>
      <c r="B19" s="110">
        <f>BUSHEL!B20*$B$23</f>
        <v>226.52676</v>
      </c>
      <c r="C19" s="119"/>
      <c r="D19" s="112">
        <f>BUSHEL!E20*$B$23</f>
        <v>233.14068</v>
      </c>
      <c r="E19" s="106"/>
      <c r="F19" s="106"/>
      <c r="G19" s="113"/>
      <c r="H19" s="113"/>
      <c r="I19" s="107"/>
      <c r="J19" s="115">
        <f>BUSHEL!L20*$E$23</f>
        <v>183.55329999999998</v>
      </c>
      <c r="K19" s="116"/>
    </row>
    <row r="20" spans="1:11" ht="19.5" customHeight="1" thickBot="1" x14ac:dyDescent="0.4">
      <c r="A20" s="138" t="s">
        <v>20</v>
      </c>
      <c r="B20" s="143">
        <f>BUSHEL!B21*$B$23</f>
        <v>230.75232</v>
      </c>
      <c r="C20" s="144"/>
      <c r="D20" s="145">
        <f>BUSHEL!E21*$B$23</f>
        <v>236.63136</v>
      </c>
      <c r="E20" s="146"/>
      <c r="F20" s="147"/>
      <c r="G20" s="148"/>
      <c r="H20" s="148"/>
      <c r="I20" s="149"/>
      <c r="J20" s="145">
        <f>BUSHEL!L21*$E$23</f>
        <v>185.71853999999999</v>
      </c>
      <c r="K20" s="150"/>
    </row>
    <row r="21" spans="1:11" s="25" customFormat="1" ht="15" customHeight="1" x14ac:dyDescent="0.35">
      <c r="A21" s="1" t="s">
        <v>26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5" customHeight="1" x14ac:dyDescent="0.35">
      <c r="A22" s="1" t="s">
        <v>21</v>
      </c>
    </row>
    <row r="23" spans="1:11" ht="15" customHeight="1" x14ac:dyDescent="0.35">
      <c r="A23" s="1" t="s">
        <v>22</v>
      </c>
      <c r="B23" s="1">
        <v>0.36743999999999999</v>
      </c>
      <c r="D23" s="1" t="s">
        <v>23</v>
      </c>
      <c r="E23" s="1">
        <v>0.39367999999999997</v>
      </c>
    </row>
    <row r="24" spans="1:11" ht="15" customHeight="1" x14ac:dyDescent="0.35">
      <c r="A24" s="1" t="s">
        <v>24</v>
      </c>
    </row>
    <row r="25" spans="1:11" ht="15" customHeight="1" x14ac:dyDescent="0.35"/>
    <row r="26" spans="1:11" ht="15" customHeight="1" x14ac:dyDescent="0.35"/>
  </sheetData>
  <sheetProtection selectLockedCells="1" selectUnlockedCells="1"/>
  <mergeCells count="8">
    <mergeCell ref="B4:C4"/>
    <mergeCell ref="D4:I4"/>
    <mergeCell ref="J4:K4"/>
    <mergeCell ref="F2:G2"/>
    <mergeCell ref="I2:K2"/>
    <mergeCell ref="B3:C3"/>
    <mergeCell ref="D3:I3"/>
    <mergeCell ref="J3:K3"/>
  </mergeCells>
  <hyperlinks>
    <hyperlink ref="A24" r:id="rId1" xr:uid="{B32C4CE6-1FB2-400E-A8BE-F835F072C406}"/>
  </hyperlinks>
  <printOptions horizontalCentered="1" verticalCentered="1"/>
  <pageMargins left="0.19685039370078741" right="0.19685039370078741" top="0.19685039370078741" bottom="0.19685039370078741" header="0.31496062992125984" footer="0.31496062992125984"/>
  <pageSetup scale="74" firstPageNumber="0" orientation="landscape" horizontalDpi="300" verticalDpi="300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0ED10-3FE5-4A11-9931-0DD50D61272B}">
  <sheetPr codeName="Hoja3"/>
  <dimension ref="A1:C17"/>
  <sheetViews>
    <sheetView workbookViewId="0">
      <selection sqref="A1:C1"/>
    </sheetView>
  </sheetViews>
  <sheetFormatPr baseColWidth="10" defaultColWidth="11.53515625" defaultRowHeight="15.5" x14ac:dyDescent="0.35"/>
  <cols>
    <col min="1" max="3" width="11.765625" customWidth="1"/>
  </cols>
  <sheetData>
    <row r="1" spans="1:3" x14ac:dyDescent="0.35">
      <c r="A1" s="177">
        <v>46071</v>
      </c>
      <c r="B1" s="178"/>
      <c r="C1" s="179"/>
    </row>
    <row r="2" spans="1:3" x14ac:dyDescent="0.35">
      <c r="A2" s="183" t="s">
        <v>3</v>
      </c>
      <c r="B2" s="184"/>
      <c r="C2" s="185"/>
    </row>
    <row r="3" spans="1:3" x14ac:dyDescent="0.35">
      <c r="A3" s="121"/>
      <c r="B3" s="186" t="s">
        <v>27</v>
      </c>
      <c r="C3" s="122" t="s">
        <v>28</v>
      </c>
    </row>
    <row r="4" spans="1:3" x14ac:dyDescent="0.35">
      <c r="A4" s="123"/>
      <c r="B4" s="187">
        <v>0.12</v>
      </c>
      <c r="C4" s="124" t="s">
        <v>29</v>
      </c>
    </row>
    <row r="5" spans="1:3" x14ac:dyDescent="0.35">
      <c r="A5" s="180">
        <v>2026</v>
      </c>
      <c r="B5" s="181"/>
      <c r="C5" s="182"/>
    </row>
    <row r="6" spans="1:3" x14ac:dyDescent="0.35">
      <c r="A6" s="125" t="s">
        <v>91</v>
      </c>
      <c r="B6" s="11">
        <v>105</v>
      </c>
      <c r="C6" s="129" t="s">
        <v>87</v>
      </c>
    </row>
    <row r="7" spans="1:3" x14ac:dyDescent="0.35">
      <c r="A7" s="126" t="s">
        <v>93</v>
      </c>
      <c r="B7" s="62">
        <v>105</v>
      </c>
      <c r="C7" s="130" t="s">
        <v>87</v>
      </c>
    </row>
    <row r="8" spans="1:3" x14ac:dyDescent="0.35">
      <c r="A8" s="125" t="s">
        <v>94</v>
      </c>
      <c r="B8" s="11">
        <v>100</v>
      </c>
      <c r="C8" s="129" t="s">
        <v>95</v>
      </c>
    </row>
    <row r="9" spans="1:3" x14ac:dyDescent="0.35">
      <c r="A9" s="126" t="s">
        <v>100</v>
      </c>
      <c r="B9" s="62">
        <v>100</v>
      </c>
      <c r="C9" s="130" t="s">
        <v>95</v>
      </c>
    </row>
    <row r="10" spans="1:3" ht="16" thickBot="1" x14ac:dyDescent="0.4">
      <c r="A10" s="127" t="s">
        <v>101</v>
      </c>
      <c r="B10" s="128"/>
      <c r="C10" s="131" t="s">
        <v>102</v>
      </c>
    </row>
    <row r="12" spans="1:3" x14ac:dyDescent="0.35">
      <c r="A12" s="37" t="s">
        <v>30</v>
      </c>
      <c r="B12" s="37"/>
      <c r="C12" s="37"/>
    </row>
    <row r="13" spans="1:3" x14ac:dyDescent="0.35">
      <c r="A13" s="25" t="s">
        <v>31</v>
      </c>
    </row>
    <row r="14" spans="1:3" x14ac:dyDescent="0.35">
      <c r="A14" s="25" t="s">
        <v>32</v>
      </c>
    </row>
    <row r="15" spans="1:3" x14ac:dyDescent="0.35">
      <c r="A15" s="25" t="s">
        <v>33</v>
      </c>
    </row>
    <row r="16" spans="1:3" x14ac:dyDescent="0.35">
      <c r="A16" s="25" t="s">
        <v>34</v>
      </c>
    </row>
    <row r="17" spans="1:1" x14ac:dyDescent="0.35">
      <c r="A17" s="25" t="s">
        <v>35</v>
      </c>
    </row>
  </sheetData>
  <sheetProtection selectLockedCells="1" selectUnlockedCells="1"/>
  <mergeCells count="4">
    <mergeCell ref="A1:C1"/>
    <mergeCell ref="A5:C5"/>
    <mergeCell ref="A2:C2"/>
    <mergeCell ref="B3:B4"/>
  </mergeCells>
  <phoneticPr fontId="32" type="noConversion"/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871CA-82D0-45AE-9E5C-F3C8E62B60D0}">
  <sheetPr codeName="Hoja4"/>
  <dimension ref="A1:H21"/>
  <sheetViews>
    <sheetView zoomScaleNormal="100" workbookViewId="0">
      <selection sqref="A1:H1"/>
    </sheetView>
  </sheetViews>
  <sheetFormatPr baseColWidth="10" defaultColWidth="11.53515625" defaultRowHeight="15.5" x14ac:dyDescent="0.35"/>
  <cols>
    <col min="2" max="2" width="5" bestFit="1" customWidth="1"/>
    <col min="3" max="3" width="8.4609375" bestFit="1" customWidth="1"/>
    <col min="4" max="4" width="8.53515625" customWidth="1"/>
    <col min="5" max="5" width="10.23046875" customWidth="1"/>
    <col min="6" max="8" width="8.53515625" customWidth="1"/>
  </cols>
  <sheetData>
    <row r="1" spans="1:8" x14ac:dyDescent="0.35">
      <c r="A1" s="189">
        <v>46071</v>
      </c>
      <c r="B1" s="190"/>
      <c r="C1" s="190"/>
      <c r="D1" s="190"/>
      <c r="E1" s="190"/>
      <c r="F1" s="190"/>
      <c r="G1" s="190"/>
      <c r="H1" s="191"/>
    </row>
    <row r="2" spans="1:8" x14ac:dyDescent="0.35">
      <c r="A2" s="192" t="s">
        <v>36</v>
      </c>
      <c r="B2" s="193"/>
      <c r="C2" s="193"/>
      <c r="D2" s="193"/>
      <c r="E2" s="193"/>
      <c r="F2" s="193"/>
      <c r="G2" s="193"/>
      <c r="H2" s="194"/>
    </row>
    <row r="3" spans="1:8" x14ac:dyDescent="0.35">
      <c r="A3" s="33"/>
      <c r="B3" s="195" t="s">
        <v>37</v>
      </c>
      <c r="C3" s="196"/>
      <c r="D3" s="197" t="s">
        <v>38</v>
      </c>
      <c r="E3" s="197"/>
      <c r="F3" s="197"/>
      <c r="G3" s="197"/>
      <c r="H3" s="198"/>
    </row>
    <row r="4" spans="1:8" x14ac:dyDescent="0.35">
      <c r="A4" s="33"/>
      <c r="B4" s="7">
        <v>0.11</v>
      </c>
      <c r="C4" s="38" t="s">
        <v>28</v>
      </c>
      <c r="D4" s="8">
        <v>0.13</v>
      </c>
      <c r="E4" s="8" t="s">
        <v>39</v>
      </c>
      <c r="F4" s="8" t="s">
        <v>40</v>
      </c>
      <c r="G4" s="8" t="s">
        <v>41</v>
      </c>
      <c r="H4" s="39" t="s">
        <v>28</v>
      </c>
    </row>
    <row r="5" spans="1:8" x14ac:dyDescent="0.35">
      <c r="A5" s="199">
        <v>2026</v>
      </c>
      <c r="B5" s="181"/>
      <c r="C5" s="181"/>
      <c r="D5" s="181"/>
      <c r="E5" s="181"/>
      <c r="F5" s="181"/>
      <c r="G5" s="181"/>
      <c r="H5" s="200"/>
    </row>
    <row r="6" spans="1:8" x14ac:dyDescent="0.35">
      <c r="A6" s="46" t="s">
        <v>91</v>
      </c>
      <c r="B6" s="62">
        <v>165</v>
      </c>
      <c r="C6" s="63" t="s">
        <v>87</v>
      </c>
      <c r="D6" s="64"/>
      <c r="E6" s="65">
        <v>150</v>
      </c>
      <c r="F6" s="52">
        <v>135</v>
      </c>
      <c r="G6" s="52">
        <v>140</v>
      </c>
      <c r="H6" s="66" t="s">
        <v>87</v>
      </c>
    </row>
    <row r="7" spans="1:8" x14ac:dyDescent="0.35">
      <c r="A7" s="40" t="s">
        <v>93</v>
      </c>
      <c r="B7" s="11">
        <v>165</v>
      </c>
      <c r="C7" s="11" t="s">
        <v>87</v>
      </c>
      <c r="D7" s="11"/>
      <c r="E7" s="11">
        <v>150</v>
      </c>
      <c r="F7" s="5">
        <v>135</v>
      </c>
      <c r="G7" s="11">
        <v>140</v>
      </c>
      <c r="H7" s="41" t="s">
        <v>87</v>
      </c>
    </row>
    <row r="8" spans="1:8" x14ac:dyDescent="0.35">
      <c r="A8" s="46" t="s">
        <v>94</v>
      </c>
      <c r="B8" s="62">
        <v>135</v>
      </c>
      <c r="C8" s="63" t="s">
        <v>95</v>
      </c>
      <c r="D8" s="64"/>
      <c r="E8" s="65">
        <v>150</v>
      </c>
      <c r="F8" s="52">
        <v>135</v>
      </c>
      <c r="G8" s="52">
        <v>140</v>
      </c>
      <c r="H8" s="66" t="s">
        <v>95</v>
      </c>
    </row>
    <row r="9" spans="1:8" x14ac:dyDescent="0.35">
      <c r="A9" s="59" t="s">
        <v>100</v>
      </c>
      <c r="B9" s="60">
        <v>135</v>
      </c>
      <c r="C9" s="60" t="s">
        <v>95</v>
      </c>
      <c r="D9" s="60"/>
      <c r="E9" s="60">
        <v>150</v>
      </c>
      <c r="F9" s="58">
        <v>135</v>
      </c>
      <c r="G9" s="60">
        <v>140</v>
      </c>
      <c r="H9" s="61" t="s">
        <v>95</v>
      </c>
    </row>
    <row r="10" spans="1:8" x14ac:dyDescent="0.35">
      <c r="A10" s="46" t="s">
        <v>101</v>
      </c>
      <c r="B10" s="62"/>
      <c r="C10" s="63" t="s">
        <v>102</v>
      </c>
      <c r="D10" s="64"/>
      <c r="E10" s="65"/>
      <c r="F10" s="52"/>
      <c r="G10" s="52"/>
      <c r="H10" s="66" t="s">
        <v>102</v>
      </c>
    </row>
    <row r="13" spans="1:8" x14ac:dyDescent="0.35">
      <c r="A13" t="s">
        <v>31</v>
      </c>
      <c r="B13" s="14"/>
      <c r="C13" s="14"/>
      <c r="D13" s="15"/>
      <c r="F13" s="14"/>
      <c r="G13" s="14"/>
      <c r="H13" s="14"/>
    </row>
    <row r="14" spans="1:8" x14ac:dyDescent="0.35">
      <c r="A14" t="s">
        <v>32</v>
      </c>
      <c r="B14" s="14"/>
      <c r="C14" s="14"/>
      <c r="D14" s="14"/>
      <c r="E14" s="14"/>
      <c r="F14" s="14"/>
      <c r="G14" s="14"/>
      <c r="H14" s="14"/>
    </row>
    <row r="15" spans="1:8" x14ac:dyDescent="0.35">
      <c r="A15" t="s">
        <v>33</v>
      </c>
      <c r="B15" s="14"/>
      <c r="C15" s="14"/>
      <c r="D15" s="14"/>
      <c r="E15" s="14"/>
      <c r="F15" s="14"/>
      <c r="G15" s="14"/>
      <c r="H15" s="14"/>
    </row>
    <row r="16" spans="1:8" x14ac:dyDescent="0.35">
      <c r="A16" t="s">
        <v>34</v>
      </c>
      <c r="B16" s="14"/>
      <c r="C16" s="14"/>
      <c r="D16" s="14"/>
      <c r="E16" s="14"/>
      <c r="F16" s="14"/>
      <c r="G16" s="14"/>
      <c r="H16" s="14"/>
    </row>
    <row r="17" spans="1:8" x14ac:dyDescent="0.35">
      <c r="A17" t="s">
        <v>35</v>
      </c>
      <c r="B17" s="14"/>
      <c r="C17" s="14"/>
      <c r="D17" s="14"/>
      <c r="E17" s="14"/>
      <c r="F17" s="14"/>
      <c r="G17" s="14"/>
      <c r="H17" s="14"/>
    </row>
    <row r="19" spans="1:8" ht="15" customHeight="1" x14ac:dyDescent="0.35">
      <c r="A19" s="188" t="s">
        <v>104</v>
      </c>
      <c r="B19" s="188"/>
      <c r="C19" s="188"/>
      <c r="D19" s="188"/>
      <c r="E19" s="188"/>
    </row>
    <row r="20" spans="1:8" x14ac:dyDescent="0.35">
      <c r="A20" t="s">
        <v>42</v>
      </c>
    </row>
    <row r="21" spans="1:8" x14ac:dyDescent="0.35">
      <c r="A21" s="42" t="s">
        <v>43</v>
      </c>
    </row>
  </sheetData>
  <sheetProtection selectLockedCells="1" selectUnlockedCells="1"/>
  <mergeCells count="6">
    <mergeCell ref="A19:E19"/>
    <mergeCell ref="A1:H1"/>
    <mergeCell ref="A2:H2"/>
    <mergeCell ref="B3:C3"/>
    <mergeCell ref="D3:H3"/>
    <mergeCell ref="A5:H5"/>
  </mergeCells>
  <hyperlinks>
    <hyperlink ref="A21" r:id="rId1" xr:uid="{3B58F5B9-E956-4F6B-9CC0-DC2F981F17D7}"/>
  </hyperlinks>
  <pageMargins left="0.75" right="0.75" top="1" bottom="1" header="0.51180555555555551" footer="0.51180555555555551"/>
  <pageSetup paperSize="9" firstPageNumber="0" orientation="portrait" horizontalDpi="300" verticalDpi="300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10C6E-B612-433E-A731-DA815B895AA9}">
  <sheetPr codeName="Hoja5"/>
  <dimension ref="A1:C19"/>
  <sheetViews>
    <sheetView zoomScaleNormal="100" workbookViewId="0">
      <selection sqref="A1:C1"/>
    </sheetView>
  </sheetViews>
  <sheetFormatPr baseColWidth="10" defaultColWidth="11.53515625" defaultRowHeight="15.5" x14ac:dyDescent="0.35"/>
  <cols>
    <col min="3" max="3" width="12" bestFit="1" customWidth="1"/>
    <col min="4" max="4" width="5.23046875" customWidth="1"/>
  </cols>
  <sheetData>
    <row r="1" spans="1:3" x14ac:dyDescent="0.35">
      <c r="A1" s="189">
        <v>46071</v>
      </c>
      <c r="B1" s="190"/>
      <c r="C1" s="191"/>
    </row>
    <row r="2" spans="1:3" x14ac:dyDescent="0.35">
      <c r="A2" s="201"/>
      <c r="B2" s="184"/>
      <c r="C2" s="202"/>
    </row>
    <row r="3" spans="1:3" x14ac:dyDescent="0.35">
      <c r="A3" s="32"/>
      <c r="B3" s="186" t="s">
        <v>44</v>
      </c>
      <c r="C3" s="43" t="s">
        <v>28</v>
      </c>
    </row>
    <row r="4" spans="1:3" x14ac:dyDescent="0.35">
      <c r="A4" s="33"/>
      <c r="B4" s="187" t="s">
        <v>45</v>
      </c>
      <c r="C4" s="44" t="s">
        <v>29</v>
      </c>
    </row>
    <row r="5" spans="1:3" x14ac:dyDescent="0.35">
      <c r="A5" s="199">
        <v>2026</v>
      </c>
      <c r="B5" s="181"/>
      <c r="C5" s="200"/>
    </row>
    <row r="6" spans="1:3" x14ac:dyDescent="0.35">
      <c r="A6" s="33" t="s">
        <v>91</v>
      </c>
      <c r="B6" s="132">
        <v>127</v>
      </c>
      <c r="C6" s="34" t="s">
        <v>87</v>
      </c>
    </row>
    <row r="7" spans="1:3" x14ac:dyDescent="0.35">
      <c r="A7" s="35" t="s">
        <v>93</v>
      </c>
      <c r="B7" s="133">
        <v>125</v>
      </c>
      <c r="C7" s="36" t="s">
        <v>87</v>
      </c>
    </row>
    <row r="8" spans="1:3" x14ac:dyDescent="0.35">
      <c r="A8" s="33" t="s">
        <v>94</v>
      </c>
      <c r="B8" s="132">
        <v>108</v>
      </c>
      <c r="C8" s="34" t="s">
        <v>95</v>
      </c>
    </row>
    <row r="9" spans="1:3" x14ac:dyDescent="0.35">
      <c r="A9" s="35" t="s">
        <v>100</v>
      </c>
      <c r="B9" s="133">
        <v>103</v>
      </c>
      <c r="C9" s="36" t="s">
        <v>95</v>
      </c>
    </row>
    <row r="10" spans="1:3" x14ac:dyDescent="0.35">
      <c r="A10" s="33" t="s">
        <v>101</v>
      </c>
      <c r="B10" s="5"/>
      <c r="C10" s="34" t="s">
        <v>102</v>
      </c>
    </row>
    <row r="13" spans="1:3" x14ac:dyDescent="0.35">
      <c r="A13" s="37" t="s">
        <v>46</v>
      </c>
    </row>
    <row r="15" spans="1:3" x14ac:dyDescent="0.35">
      <c r="A15" s="25" t="s">
        <v>31</v>
      </c>
    </row>
    <row r="16" spans="1:3" x14ac:dyDescent="0.35">
      <c r="A16" s="25" t="s">
        <v>32</v>
      </c>
    </row>
    <row r="17" spans="1:1" x14ac:dyDescent="0.35">
      <c r="A17" s="25" t="s">
        <v>33</v>
      </c>
    </row>
    <row r="18" spans="1:1" x14ac:dyDescent="0.35">
      <c r="A18" s="25" t="s">
        <v>34</v>
      </c>
    </row>
    <row r="19" spans="1:1" x14ac:dyDescent="0.35">
      <c r="A19" s="25" t="s">
        <v>35</v>
      </c>
    </row>
  </sheetData>
  <sheetProtection selectLockedCells="1" selectUnlockedCells="1"/>
  <mergeCells count="4">
    <mergeCell ref="A5:C5"/>
    <mergeCell ref="A1:C1"/>
    <mergeCell ref="A2:C2"/>
    <mergeCell ref="B3:B4"/>
  </mergeCells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A3100-5DB4-4C63-AB6A-BC5A8532B322}">
  <sheetPr codeName="Hoja6">
    <pageSetUpPr fitToPage="1"/>
  </sheetPr>
  <dimension ref="A1:M35"/>
  <sheetViews>
    <sheetView zoomScale="80" zoomScaleNormal="80" workbookViewId="0"/>
  </sheetViews>
  <sheetFormatPr baseColWidth="10" defaultColWidth="12.4609375" defaultRowHeight="15.5" x14ac:dyDescent="0.35"/>
  <cols>
    <col min="1" max="1" width="7.53515625" bestFit="1" customWidth="1"/>
    <col min="2" max="2" width="10.4609375" bestFit="1" customWidth="1"/>
    <col min="3" max="3" width="10.765625" customWidth="1"/>
    <col min="4" max="4" width="10.765625" style="28" customWidth="1"/>
    <col min="5" max="5" width="10.765625" style="13" customWidth="1"/>
    <col min="6" max="7" width="10.765625" customWidth="1"/>
    <col min="8" max="8" width="10.765625" style="29" customWidth="1"/>
    <col min="9" max="9" width="10.765625" style="13" customWidth="1"/>
    <col min="10" max="13" width="10.765625" customWidth="1"/>
  </cols>
  <sheetData>
    <row r="1" spans="1:13" ht="16" thickBot="1" x14ac:dyDescent="0.4">
      <c r="A1" t="s">
        <v>47</v>
      </c>
      <c r="B1" s="87">
        <v>46071</v>
      </c>
    </row>
    <row r="2" spans="1:13" x14ac:dyDescent="0.35">
      <c r="C2" s="16" t="s">
        <v>48</v>
      </c>
      <c r="D2" s="17" t="s">
        <v>49</v>
      </c>
      <c r="E2" s="88" t="s">
        <v>50</v>
      </c>
      <c r="F2" s="90"/>
      <c r="G2" s="16" t="s">
        <v>51</v>
      </c>
      <c r="H2" s="17" t="s">
        <v>49</v>
      </c>
      <c r="I2" s="89" t="s">
        <v>50</v>
      </c>
      <c r="J2" s="90"/>
      <c r="K2" s="16" t="s">
        <v>52</v>
      </c>
      <c r="L2" s="17" t="s">
        <v>49</v>
      </c>
      <c r="M2" s="18" t="s">
        <v>50</v>
      </c>
    </row>
    <row r="3" spans="1:13" x14ac:dyDescent="0.35">
      <c r="C3" s="47" t="s">
        <v>53</v>
      </c>
      <c r="D3" s="45">
        <v>46071</v>
      </c>
      <c r="E3" s="48">
        <v>547</v>
      </c>
      <c r="F3" s="91"/>
      <c r="G3" s="47" t="s">
        <v>54</v>
      </c>
      <c r="H3" s="45">
        <v>46071</v>
      </c>
      <c r="I3" s="48">
        <v>551</v>
      </c>
      <c r="J3" s="91"/>
      <c r="K3" s="47" t="s">
        <v>55</v>
      </c>
      <c r="L3" s="45">
        <v>46071</v>
      </c>
      <c r="M3" s="48">
        <v>427</v>
      </c>
    </row>
    <row r="4" spans="1:13" x14ac:dyDescent="0.35">
      <c r="C4" s="47" t="s">
        <v>56</v>
      </c>
      <c r="D4" s="45">
        <v>46071</v>
      </c>
      <c r="E4" s="48">
        <v>547</v>
      </c>
      <c r="F4" s="91"/>
      <c r="G4" s="47" t="s">
        <v>57</v>
      </c>
      <c r="H4" s="45">
        <v>46071</v>
      </c>
      <c r="I4" s="48">
        <v>551</v>
      </c>
      <c r="J4" s="91"/>
      <c r="K4" s="47" t="s">
        <v>58</v>
      </c>
      <c r="L4" s="45">
        <v>46071</v>
      </c>
      <c r="M4" s="48">
        <v>427</v>
      </c>
    </row>
    <row r="5" spans="1:13" x14ac:dyDescent="0.35">
      <c r="C5" s="47" t="s">
        <v>59</v>
      </c>
      <c r="D5" s="45">
        <v>46071</v>
      </c>
      <c r="E5" s="48">
        <v>552.5</v>
      </c>
      <c r="F5" s="91"/>
      <c r="G5" s="47" t="s">
        <v>60</v>
      </c>
      <c r="H5" s="45">
        <v>46071</v>
      </c>
      <c r="I5" s="48">
        <v>561.75</v>
      </c>
      <c r="J5" s="91"/>
      <c r="K5" s="47" t="s">
        <v>61</v>
      </c>
      <c r="L5" s="45">
        <v>46071</v>
      </c>
      <c r="M5" s="48">
        <v>436.75</v>
      </c>
    </row>
    <row r="6" spans="1:13" x14ac:dyDescent="0.35">
      <c r="C6" s="47" t="s">
        <v>62</v>
      </c>
      <c r="D6" s="45">
        <v>46071</v>
      </c>
      <c r="E6" s="48">
        <v>559.75</v>
      </c>
      <c r="F6" s="91"/>
      <c r="G6" s="47" t="s">
        <v>63</v>
      </c>
      <c r="H6" s="45">
        <v>46071</v>
      </c>
      <c r="I6" s="48">
        <v>574.25</v>
      </c>
      <c r="J6" s="91"/>
      <c r="K6" s="47" t="s">
        <v>64</v>
      </c>
      <c r="L6" s="45">
        <v>46071</v>
      </c>
      <c r="M6" s="48">
        <v>444.75</v>
      </c>
    </row>
    <row r="7" spans="1:13" x14ac:dyDescent="0.35">
      <c r="C7" s="47" t="s">
        <v>65</v>
      </c>
      <c r="D7" s="45">
        <v>46071</v>
      </c>
      <c r="E7" s="48">
        <v>571.25</v>
      </c>
      <c r="F7" s="91"/>
      <c r="G7" s="47" t="s">
        <v>66</v>
      </c>
      <c r="H7" s="45">
        <v>46071</v>
      </c>
      <c r="I7" s="48">
        <v>588.25</v>
      </c>
      <c r="J7" s="91"/>
      <c r="K7" s="47" t="s">
        <v>67</v>
      </c>
      <c r="L7" s="45">
        <v>46071</v>
      </c>
      <c r="M7" s="48">
        <v>445.75</v>
      </c>
    </row>
    <row r="8" spans="1:13" x14ac:dyDescent="0.35">
      <c r="C8" s="47" t="s">
        <v>68</v>
      </c>
      <c r="D8" s="45">
        <v>46071</v>
      </c>
      <c r="E8" s="48">
        <v>589</v>
      </c>
      <c r="F8" s="91"/>
      <c r="G8" s="47" t="s">
        <v>69</v>
      </c>
      <c r="H8" s="45">
        <v>46071</v>
      </c>
      <c r="I8" s="48">
        <v>609</v>
      </c>
      <c r="J8" s="91"/>
      <c r="K8" s="47" t="s">
        <v>70</v>
      </c>
      <c r="L8" s="45">
        <v>46071</v>
      </c>
      <c r="M8" s="48">
        <v>461</v>
      </c>
    </row>
    <row r="9" spans="1:13" x14ac:dyDescent="0.35">
      <c r="C9" s="47" t="s">
        <v>78</v>
      </c>
      <c r="D9" s="45">
        <v>46071</v>
      </c>
      <c r="E9" s="48">
        <v>604.25</v>
      </c>
      <c r="F9" s="91"/>
      <c r="G9" s="47" t="s">
        <v>79</v>
      </c>
      <c r="H9" s="45">
        <v>46071</v>
      </c>
      <c r="I9" s="48">
        <v>625.5</v>
      </c>
      <c r="J9" s="91"/>
      <c r="K9" s="47" t="s">
        <v>80</v>
      </c>
      <c r="L9" s="45">
        <v>46071</v>
      </c>
      <c r="M9" s="48">
        <v>473.25</v>
      </c>
    </row>
    <row r="10" spans="1:13" x14ac:dyDescent="0.35">
      <c r="C10" s="47" t="s">
        <v>81</v>
      </c>
      <c r="D10" s="45">
        <v>46071</v>
      </c>
      <c r="E10" s="48">
        <v>611.5</v>
      </c>
      <c r="F10" s="91"/>
      <c r="G10" s="47" t="s">
        <v>82</v>
      </c>
      <c r="H10" s="45">
        <v>46071</v>
      </c>
      <c r="I10" s="48">
        <v>633</v>
      </c>
      <c r="J10" s="91"/>
      <c r="K10" s="47" t="s">
        <v>83</v>
      </c>
      <c r="L10" s="45">
        <v>46071</v>
      </c>
      <c r="M10" s="48">
        <v>479.25</v>
      </c>
    </row>
    <row r="11" spans="1:13" x14ac:dyDescent="0.35">
      <c r="C11" s="47" t="s">
        <v>84</v>
      </c>
      <c r="D11" s="45">
        <v>46071</v>
      </c>
      <c r="E11" s="48">
        <v>610.25</v>
      </c>
      <c r="F11" s="91"/>
      <c r="G11" s="47" t="s">
        <v>85</v>
      </c>
      <c r="H11" s="45">
        <v>46071</v>
      </c>
      <c r="I11" s="48">
        <v>629.75</v>
      </c>
      <c r="J11" s="91"/>
      <c r="K11" s="47" t="s">
        <v>86</v>
      </c>
      <c r="L11" s="45">
        <v>46071</v>
      </c>
      <c r="M11" s="48">
        <v>482.75</v>
      </c>
    </row>
    <row r="12" spans="1:13" x14ac:dyDescent="0.35">
      <c r="C12" s="47" t="s">
        <v>88</v>
      </c>
      <c r="D12" s="45">
        <v>46071</v>
      </c>
      <c r="E12" s="48">
        <v>616.5</v>
      </c>
      <c r="F12" s="91"/>
      <c r="G12" s="47" t="s">
        <v>89</v>
      </c>
      <c r="H12" s="45">
        <v>46071</v>
      </c>
      <c r="I12" s="48">
        <v>634.5</v>
      </c>
      <c r="J12" s="91"/>
      <c r="K12" s="47" t="s">
        <v>90</v>
      </c>
      <c r="L12" s="45">
        <v>46071</v>
      </c>
      <c r="M12" s="48">
        <v>466.25</v>
      </c>
    </row>
    <row r="13" spans="1:13" ht="16" thickBot="1" x14ac:dyDescent="0.4">
      <c r="C13" s="49" t="s">
        <v>96</v>
      </c>
      <c r="D13" s="50">
        <v>46071</v>
      </c>
      <c r="E13" s="51">
        <v>628</v>
      </c>
      <c r="F13" s="91"/>
      <c r="G13" s="49" t="s">
        <v>97</v>
      </c>
      <c r="H13" s="50">
        <v>46071</v>
      </c>
      <c r="I13" s="51">
        <v>644</v>
      </c>
      <c r="J13" s="91"/>
      <c r="K13" s="49" t="s">
        <v>98</v>
      </c>
      <c r="L13" s="50">
        <v>46071</v>
      </c>
      <c r="M13" s="51">
        <v>471.75</v>
      </c>
    </row>
    <row r="18" spans="2:12" x14ac:dyDescent="0.35">
      <c r="B18" s="92" t="s">
        <v>71</v>
      </c>
      <c r="C18" s="93">
        <v>3</v>
      </c>
    </row>
    <row r="19" spans="2:12" x14ac:dyDescent="0.35">
      <c r="B19" s="92" t="s">
        <v>72</v>
      </c>
      <c r="C19" s="93">
        <v>1</v>
      </c>
      <c r="K19" s="45"/>
      <c r="L19" s="2"/>
    </row>
    <row r="20" spans="2:12" x14ac:dyDescent="0.35">
      <c r="B20" s="92" t="s">
        <v>73</v>
      </c>
      <c r="C20" s="93">
        <v>1</v>
      </c>
      <c r="K20" s="45"/>
      <c r="L20" s="2"/>
    </row>
    <row r="21" spans="2:12" x14ac:dyDescent="0.35">
      <c r="B21" s="92" t="s">
        <v>74</v>
      </c>
      <c r="C21" s="93">
        <v>1</v>
      </c>
      <c r="K21" s="45"/>
      <c r="L21" s="2"/>
    </row>
    <row r="22" spans="2:12" x14ac:dyDescent="0.35">
      <c r="B22" s="92" t="s">
        <v>75</v>
      </c>
      <c r="C22" s="93">
        <v>1</v>
      </c>
      <c r="K22" s="45"/>
      <c r="L22" s="2"/>
    </row>
    <row r="23" spans="2:12" x14ac:dyDescent="0.35">
      <c r="B23" s="92" t="s">
        <v>76</v>
      </c>
      <c r="C23" s="93">
        <v>0</v>
      </c>
      <c r="K23" s="45"/>
      <c r="L23" s="2"/>
    </row>
    <row r="24" spans="2:12" x14ac:dyDescent="0.35">
      <c r="B24" s="92" t="s">
        <v>77</v>
      </c>
      <c r="C24" s="93">
        <v>0</v>
      </c>
      <c r="K24" s="45"/>
      <c r="L24" s="2"/>
    </row>
    <row r="25" spans="2:12" ht="16" thickBot="1" x14ac:dyDescent="0.4">
      <c r="B25" s="94"/>
      <c r="C25" s="94"/>
      <c r="K25" s="45"/>
      <c r="L25" s="2"/>
    </row>
    <row r="26" spans="2:12" ht="16" thickBot="1" x14ac:dyDescent="0.4">
      <c r="B26" s="95" t="s">
        <v>105</v>
      </c>
      <c r="C26" s="96">
        <v>1</v>
      </c>
      <c r="K26" s="45"/>
      <c r="L26" s="2"/>
    </row>
    <row r="27" spans="2:12" x14ac:dyDescent="0.35">
      <c r="K27" s="45"/>
      <c r="L27" s="2"/>
    </row>
    <row r="28" spans="2:12" x14ac:dyDescent="0.35">
      <c r="K28" s="45"/>
      <c r="L28" s="2"/>
    </row>
    <row r="29" spans="2:12" x14ac:dyDescent="0.35">
      <c r="K29" s="45"/>
      <c r="L29" s="2"/>
    </row>
    <row r="30" spans="2:12" x14ac:dyDescent="0.35">
      <c r="K30" s="45"/>
      <c r="L30" s="2"/>
    </row>
    <row r="32" spans="2:12" x14ac:dyDescent="0.35">
      <c r="K32" s="45"/>
      <c r="L32" s="2"/>
    </row>
    <row r="34" spans="11:12" x14ac:dyDescent="0.35">
      <c r="K34" s="45"/>
      <c r="L34" s="2"/>
    </row>
    <row r="35" spans="11:12" x14ac:dyDescent="0.35">
      <c r="K35" s="45"/>
      <c r="L35" s="2"/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scale="72" firstPageNumber="0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groups xmlns="http://grouplists.napkyn.com">
  <group xmlns="http://grouplists.napkyn.com">[]</group>
</group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D620936DDF5894CA80EF1FC55EE68C4" ma:contentTypeVersion="14" ma:contentTypeDescription="Crear nuevo documento." ma:contentTypeScope="" ma:versionID="cb3bb41bc5985e427e97930932d04ba8">
  <xsd:schema xmlns:xsd="http://www.w3.org/2001/XMLSchema" xmlns:xs="http://www.w3.org/2001/XMLSchema" xmlns:p="http://schemas.microsoft.com/office/2006/metadata/properties" xmlns:ns3="2a291665-8406-47bb-b05a-056747c33d89" xmlns:ns4="496871e6-bdc9-42b7-aa1f-35506ebfd5a4" targetNamespace="http://schemas.microsoft.com/office/2006/metadata/properties" ma:root="true" ma:fieldsID="e1ce2ee7c26028422068b97f47752940" ns3:_="" ns4:_="">
    <xsd:import namespace="2a291665-8406-47bb-b05a-056747c33d89"/>
    <xsd:import namespace="496871e6-bdc9-42b7-aa1f-35506ebfd5a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291665-8406-47bb-b05a-056747c33d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ash de la sugerencia para compartir" ma:internalName="SharingHintHash" ma:readOnly="true">
      <xsd:simpleType>
        <xsd:restriction base="dms:Text"/>
      </xsd:simpleType>
    </xsd:element>
    <xsd:element name="SharedWithDetails" ma:index="10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871e6-bdc9-42b7-aa1f-35506ebfd5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Q D A A B Q S w M E F A A C A A g A Y 2 S P W t z Z N T 2 k A A A A 9 g A A A B I A H A B D b 2 5 m a W c v U G F j a 2 F n Z S 5 4 b W w g o h g A K K A U A A A A A A A A A A A A A A A A A A A A A A A A A A A A h Y 9 N D o I w G E S v Q r q n f x p j y E d Z s I X E x M S 4 b U r F R i i G F s v d X H g k r y B G U X c u 5 8 1 b z N y v N 8 j G t o k u u n e m s y l i m K J I W 9 V V x t Y p G v w h X q N M w E a q k 6 x 1 N M n W J a O r U n T 0 / p w Q E k L A Y Y G 7 v i a c U k b 2 Z b F V R 9 1 K 9 J H N f z k 2 1 n l p l U Y C d q 8 x g m O 2 Z H h F O a Z A Z g i l s V + B T 3 u f 7 Q + E f G j 8 0 G u h X Z w X Q O Y I 5 P 1 B P A B Q S w M E F A A C A A g A Y 2 S P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N k j 1 o o i k e 4 D g A A A B E A A A A T A B w A R m 9 y b X V s Y X M v U 2 V j d G l v b j E u b S C i G A A o o B Q A A A A A A A A A A A A A A A A A A A A A A A A A A A A r T k 0 u y c z P U w i G 0 I b W A F B L A Q I t A B Q A A g A I A G N k j 1 r c 2 T U 9 p A A A A P Y A A A A S A A A A A A A A A A A A A A A A A A A A A A B D b 2 5 m a W c v U G F j a 2 F n Z S 5 4 b W x Q S w E C L Q A U A A I A C A B j Z I 9 a D 8 r p q 6 Q A A A D p A A A A E w A A A A A A A A A A A A A A A A D w A A A A W 0 N v b n R l b n R f V H l w Z X N d L n h t b F B L A Q I t A B Q A A g A I A G N k j 1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8 B V l c Q E e l R a Y W q 8 5 W v o p Z A A A A A A I A A A A A A A N m A A D A A A A A E A A A A G 9 0 B p 0 3 1 9 T 3 k 4 s m B k V b u K w A A A A A B I A A A K A A A A A Q A A A A Y 3 3 N Q y h 8 I H 6 p a z m V V I e 4 h F A A A A B y x n H X N Y n t R v 7 / 7 v 8 O T Z W G z p G w 2 G 6 Y 8 H 4 e x + Z q Z X e o 0 3 D s Q g h C L n 6 a h v o 7 u T z s Q I 5 l u A Y i s Q t X s N + 3 r M d S x 1 h R h l 7 a W Z K 3 9 7 3 t c d R z 3 T 0 Q h B Q A A A C u + d 6 B l T O / k K Y y F V X x L x N i R Y V J X w = = < / D a t a M a s h u p > 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reportings xmlns="http://reportinglists.napkyn.com">
  <reporting xmlns="http://reportinglists.napkyn.com">[]</reporting>
</reportings>
</file>

<file path=customXml/itemProps1.xml><?xml version="1.0" encoding="utf-8"?>
<ds:datastoreItem xmlns:ds="http://schemas.openxmlformats.org/officeDocument/2006/customXml" ds:itemID="{9F024187-8A13-4C5F-A946-37E4211A7034}">
  <ds:schemaRefs>
    <ds:schemaRef ds:uri="http://grouplists.napkyn.com"/>
  </ds:schemaRefs>
</ds:datastoreItem>
</file>

<file path=customXml/itemProps2.xml><?xml version="1.0" encoding="utf-8"?>
<ds:datastoreItem xmlns:ds="http://schemas.openxmlformats.org/officeDocument/2006/customXml" ds:itemID="{736D5F8F-8F88-4D2C-A42F-9408CE22D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291665-8406-47bb-b05a-056747c33d89"/>
    <ds:schemaRef ds:uri="496871e6-bdc9-42b7-aa1f-35506ebfd5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BF08D7-3D11-46FE-BBB1-DE944965505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F3E4AB82-81C0-427F-9E77-808597E49835}">
  <ds:schemaRefs>
    <ds:schemaRef ds:uri="http://schemas.microsoft.com/DataMashup"/>
  </ds:schemaRefs>
</ds:datastoreItem>
</file>

<file path=customXml/itemProps5.xml><?xml version="1.0" encoding="utf-8"?>
<ds:datastoreItem xmlns:ds="http://schemas.openxmlformats.org/officeDocument/2006/customXml" ds:itemID="{D664BE5D-345A-4C51-BED0-793C904F0164}">
  <ds:schemaRefs>
    <ds:schemaRef ds:uri="http://schemas.microsoft.com/sharepoint/v3/contenttype/forms"/>
  </ds:schemaRefs>
</ds:datastoreItem>
</file>

<file path=customXml/itemProps6.xml><?xml version="1.0" encoding="utf-8"?>
<ds:datastoreItem xmlns:ds="http://schemas.openxmlformats.org/officeDocument/2006/customXml" ds:itemID="{7EBBC385-E4A3-4F2F-A48C-03F18E9126BC}">
  <ds:schemaRefs>
    <ds:schemaRef ds:uri="http://reportinglists.napkyn.com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BUSHEL</vt:lpstr>
      <vt:lpstr>TONELADA</vt:lpstr>
      <vt:lpstr>Primas SRW</vt:lpstr>
      <vt:lpstr>Primas HRW</vt:lpstr>
      <vt:lpstr>Primas maíz</vt:lpstr>
      <vt:lpstr>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cagonzalez@odepa.gob.cl</dc:creator>
  <cp:keywords/>
  <dc:description/>
  <cp:lastModifiedBy>Cristopher Alexander González Corrales</cp:lastModifiedBy>
  <cp:revision/>
  <cp:lastPrinted>2025-05-22T14:42:32Z</cp:lastPrinted>
  <dcterms:created xsi:type="dcterms:W3CDTF">2013-02-26T05:01:27Z</dcterms:created>
  <dcterms:modified xsi:type="dcterms:W3CDTF">2026-02-19T14:00:20Z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0x010100FD620936DDF5894CA80EF1FC55EE68C4</vt:lpwstr>
  </property>
</Properties>
</file>